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ccounting\Acadia Realty Trust\WKPAPER\2026\03-31-2026\Active Disclosure\2026-03-31 8-K\Drafts\Website\"/>
    </mc:Choice>
  </mc:AlternateContent>
  <xr:revisionPtr revIDLastSave="0" documentId="13_ncr:1_{F7466E1D-D198-4C60-9343-E444DDEF9697}" xr6:coauthVersionLast="47" xr6:coauthVersionMax="47" xr10:uidLastSave="{00000000-0000-0000-0000-000000000000}"/>
  <bookViews>
    <workbookView xWindow="24468" yWindow="12" windowWidth="30936" windowHeight="16776" xr2:uid="{54C0518B-BF9F-4879-AB98-01F333EF0F8F}"/>
  </bookViews>
  <sheets>
    <sheet name="SP_IncStmt_T1" sheetId="1" r:id="rId1"/>
    <sheet name="SP_IncStmt_Det_T1" sheetId="2" r:id="rId2"/>
    <sheet name="SP_IncStmt_PRAdj_T1" sheetId="3" r:id="rId3"/>
    <sheet name="SP_BalSht_T1" sheetId="4" r:id="rId4"/>
    <sheet name="SP_BalSht_PRAdj_T1" sheetId="5" r:id="rId5"/>
  </sheets>
  <definedNames>
    <definedName name="_Order1" hidden="1">255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38898.6042013889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_xlnm.Print_Area" localSheetId="4">SP_BalSht_PRAdj_T1!$A$1:$F$47</definedName>
    <definedName name="_xlnm.Print_Area" localSheetId="3">SP_BalSht_T1!$A$1:$G$52</definedName>
    <definedName name="_xlnm.Print_Area" localSheetId="1">SP_IncStmt_Det_T1!$A$1:$C$56</definedName>
    <definedName name="_xlnm.Print_Area" localSheetId="2">SP_IncStmt_PRAdj_T1!$A$1:$E$55</definedName>
    <definedName name="_xlnm.Print_Area" localSheetId="0">SP_IncStmt_T1!$A$1:$C$30</definedName>
    <definedName name="SP_BalSht_PRAdj_T1">SP_BalSht_PRAdj_T1!$A$4:$E$48</definedName>
    <definedName name="SP_BalSht_T1">SP_BalSht_T1!$A$3:$G$51</definedName>
    <definedName name="SP_IncStmt_Det_T1">SP_IncStmt_Det_T1!$A$3:$C$56</definedName>
    <definedName name="SP_IncStmt_PRAdj_T1">SP_IncStmt_PRAdj_T1!$A$3:$E$55</definedName>
    <definedName name="SP_IncStmt_T1">SP_IncStmt_T1!$A$3:$C$30</definedName>
    <definedName name="SP_IncStmt_T2">SP_IncStmt_T1!$E$4:$G$22</definedName>
    <definedName name="t" hidden="1">38882.4263773148</definedName>
    <definedName name="TextRefCopyRangeCount" hidden="1">1</definedName>
    <definedName name="XRefColumnsCount" hidden="1">4</definedName>
    <definedName name="XRefCopyRangeCount" hidden="1">6</definedName>
    <definedName name="XRefPasteRangeCount" hidden="1">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6" i="5" l="1"/>
  <c r="A44" i="5"/>
  <c r="A43" i="5"/>
  <c r="A39" i="5"/>
  <c r="A38" i="5"/>
  <c r="A37" i="5"/>
  <c r="A36" i="5"/>
  <c r="A35" i="5"/>
  <c r="A29" i="5"/>
  <c r="A28" i="5"/>
  <c r="A26" i="5"/>
  <c r="A23" i="5"/>
  <c r="A18" i="5"/>
  <c r="A14" i="5"/>
  <c r="A13" i="5"/>
  <c r="A12" i="5"/>
  <c r="A9" i="5"/>
  <c r="A8" i="5"/>
  <c r="E11" i="5"/>
  <c r="E13" i="5" s="1"/>
  <c r="E15" i="5" s="1"/>
  <c r="E26" i="5" s="1"/>
  <c r="A5" i="5"/>
  <c r="A48" i="5"/>
  <c r="A47" i="5"/>
  <c r="A45" i="5"/>
  <c r="A42" i="5"/>
  <c r="A41" i="5"/>
  <c r="A34" i="5"/>
  <c r="A33" i="5"/>
  <c r="A32" i="5"/>
  <c r="A31" i="5"/>
  <c r="A30" i="5"/>
  <c r="A25" i="5"/>
  <c r="A24" i="5"/>
  <c r="A22" i="5"/>
  <c r="G25" i="4"/>
  <c r="A21" i="5"/>
  <c r="A19" i="5"/>
  <c r="A17" i="5"/>
  <c r="A15" i="5"/>
  <c r="G17" i="4"/>
  <c r="A7" i="5"/>
  <c r="A6" i="5"/>
  <c r="A47" i="3"/>
  <c r="A46" i="3"/>
  <c r="A44" i="3"/>
  <c r="A42" i="3"/>
  <c r="A39" i="3"/>
  <c r="A38" i="3"/>
  <c r="A36" i="3"/>
  <c r="A35" i="3"/>
  <c r="C33" i="3"/>
  <c r="C36" i="3" s="1"/>
  <c r="C42" i="3" s="1"/>
  <c r="A33" i="3"/>
  <c r="E33" i="3"/>
  <c r="E36" i="3" s="1"/>
  <c r="E42" i="3" s="1"/>
  <c r="A32" i="3"/>
  <c r="A31" i="3"/>
  <c r="A28" i="3"/>
  <c r="A27" i="3"/>
  <c r="A23" i="3"/>
  <c r="A22" i="3"/>
  <c r="A21" i="3"/>
  <c r="A19" i="3"/>
  <c r="A17" i="3"/>
  <c r="A16" i="3"/>
  <c r="A15" i="3"/>
  <c r="E17" i="3"/>
  <c r="C17" i="3"/>
  <c r="A14" i="3"/>
  <c r="A13" i="3"/>
  <c r="A11" i="3"/>
  <c r="A10" i="3"/>
  <c r="A9" i="3"/>
  <c r="A8" i="3"/>
  <c r="A7" i="3"/>
  <c r="A6" i="3"/>
  <c r="A49" i="2"/>
  <c r="C33" i="2"/>
  <c r="C36" i="2" s="1"/>
  <c r="C42" i="2" s="1"/>
  <c r="G9" i="1"/>
  <c r="C17" i="2"/>
  <c r="C11" i="2"/>
  <c r="A41" i="2"/>
  <c r="A41" i="3" s="1"/>
  <c r="G18" i="1"/>
  <c r="E18" i="1"/>
  <c r="G17" i="1"/>
  <c r="C16" i="1"/>
  <c r="G11" i="1"/>
  <c r="E11" i="1"/>
  <c r="G10" i="1"/>
  <c r="C9" i="1"/>
  <c r="G8" i="1"/>
  <c r="C19" i="1" l="1"/>
  <c r="C24" i="1" s="1"/>
  <c r="G20" i="1"/>
  <c r="C11" i="3"/>
  <c r="C19" i="3" s="1"/>
  <c r="C28" i="3" s="1"/>
  <c r="C38" i="5"/>
  <c r="E11" i="3"/>
  <c r="E19" i="3" s="1"/>
  <c r="E28" i="3" s="1"/>
  <c r="E38" i="5"/>
  <c r="C19" i="2"/>
  <c r="G7" i="1"/>
  <c r="A52" i="2"/>
  <c r="A51" i="3" s="1"/>
  <c r="C10" i="4"/>
  <c r="C45" i="5"/>
  <c r="C11" i="5"/>
  <c r="C13" i="5" s="1"/>
  <c r="C15" i="5" s="1"/>
  <c r="C26" i="5" s="1"/>
  <c r="E45" i="5"/>
  <c r="E47" i="5" s="1"/>
  <c r="E49" i="3" l="1"/>
  <c r="E54" i="3" s="1"/>
  <c r="C49" i="3"/>
  <c r="C54" i="3" s="1"/>
  <c r="E48" i="5"/>
  <c r="C47" i="5"/>
  <c r="C48" i="5" s="1"/>
  <c r="C12" i="4"/>
  <c r="G13" i="1"/>
  <c r="C28" i="2"/>
  <c r="C26" i="1"/>
  <c r="C29" i="1" l="1"/>
  <c r="C50" i="2"/>
  <c r="C55" i="2" s="1"/>
  <c r="C14" i="4"/>
  <c r="C25" i="4" l="1"/>
</calcChain>
</file>

<file path=xl/sharedStrings.xml><?xml version="1.0" encoding="utf-8"?>
<sst xmlns="http://schemas.openxmlformats.org/spreadsheetml/2006/main" count="175" uniqueCount="149">
  <si>
    <t>Income Statement</t>
  </si>
  <si>
    <t>(in thousands)</t>
  </si>
  <si>
    <r>
      <t xml:space="preserve">March 31, 2026 </t>
    </r>
    <r>
      <rPr>
        <b/>
        <vertAlign val="superscript"/>
        <sz val="8"/>
        <color theme="0"/>
        <rFont val="DM Sans"/>
      </rPr>
      <t>1</t>
    </r>
  </si>
  <si>
    <t>Quarter</t>
  </si>
  <si>
    <t>Revenues</t>
  </si>
  <si>
    <t xml:space="preserve">Reconciliation of Revenues to Consolidated GAAP Revenues </t>
  </si>
  <si>
    <t>Rental income</t>
  </si>
  <si>
    <t>Total Revenues</t>
  </si>
  <si>
    <t>Other</t>
  </si>
  <si>
    <t xml:space="preserve">Straight-line rent income </t>
  </si>
  <si>
    <t>Above/below-market rent income</t>
  </si>
  <si>
    <t>Asset and property management fees</t>
  </si>
  <si>
    <t>Other income adjustments</t>
  </si>
  <si>
    <t xml:space="preserve">Consolidated Total GAAP Revenues </t>
  </si>
  <si>
    <t>Impairment charges</t>
  </si>
  <si>
    <t xml:space="preserve">Reconciliation of Property Operating Expenses to Consolidated GAAP Property Operating Expenses </t>
  </si>
  <si>
    <t xml:space="preserve">Property operating - CAM and Other </t>
  </si>
  <si>
    <t>Gain on disposition of properties</t>
  </si>
  <si>
    <t xml:space="preserve">Consolidated Total GAAP Property Operating Expenses </t>
  </si>
  <si>
    <t>Interest income</t>
  </si>
  <si>
    <t>Unrealized holding losses on investments and other</t>
  </si>
  <si>
    <t>Loss on change in control</t>
  </si>
  <si>
    <t>Net loss attributable to redeemable noncontrolling interests</t>
  </si>
  <si>
    <t xml:space="preserve">Interest income </t>
  </si>
  <si>
    <t>Income Statement - Detail</t>
  </si>
  <si>
    <t>REIT PORTFOLIO AND INVESTMENT MANAGEMENT INCOME</t>
  </si>
  <si>
    <t>REVENUES</t>
  </si>
  <si>
    <t>Minimum rents</t>
  </si>
  <si>
    <t>Expense reimbursements - CAM</t>
  </si>
  <si>
    <t>Expense reimbursements - Taxes</t>
  </si>
  <si>
    <t>Percentage rent and other property income</t>
  </si>
  <si>
    <t>EXPENSES</t>
  </si>
  <si>
    <t>Property operating - CAM</t>
  </si>
  <si>
    <t>Real estate taxes</t>
  </si>
  <si>
    <t>Asset and property management expense</t>
  </si>
  <si>
    <t>Total Expenses</t>
  </si>
  <si>
    <t>NET OPERATING INCOME - PROPERTIES</t>
  </si>
  <si>
    <t>OTHER INCOME (EXPENSE)</t>
  </si>
  <si>
    <r>
      <t xml:space="preserve">Interest expense </t>
    </r>
    <r>
      <rPr>
        <vertAlign val="superscript"/>
        <sz val="8"/>
        <color theme="1"/>
        <rFont val="DM Sans"/>
      </rPr>
      <t>2</t>
    </r>
  </si>
  <si>
    <t>Other income</t>
  </si>
  <si>
    <t xml:space="preserve">Impairment charges </t>
  </si>
  <si>
    <r>
      <t xml:space="preserve">FEE AND OTHER INCOME </t>
    </r>
    <r>
      <rPr>
        <b/>
        <vertAlign val="superscript"/>
        <sz val="8"/>
        <color theme="1"/>
        <rFont val="DM Sans"/>
      </rPr>
      <t>3</t>
    </r>
  </si>
  <si>
    <t>Investment management fees</t>
  </si>
  <si>
    <t>Total Investment Management Fee Income</t>
  </si>
  <si>
    <t>Transactional and other expenses</t>
  </si>
  <si>
    <t xml:space="preserve">Total Investment Management Fee Income and Other Transactional Expenses </t>
  </si>
  <si>
    <t xml:space="preserve">Realized gains on marketable securities and promote, net  </t>
  </si>
  <si>
    <t>Less: previously recognized unrealized gains on marketable securities sold</t>
  </si>
  <si>
    <t>Unrealized losses on investments and other</t>
  </si>
  <si>
    <t>Total Fee and Other Income</t>
  </si>
  <si>
    <t>Administrative and Other Expenses</t>
  </si>
  <si>
    <t>Depreciation and amortization</t>
  </si>
  <si>
    <t>Non-real estate depreciation and amortization</t>
  </si>
  <si>
    <t>Gain (loss) before equity in earnings and noncontrolling interests</t>
  </si>
  <si>
    <t>`</t>
  </si>
  <si>
    <t>Redeemable noncontrolling interests</t>
  </si>
  <si>
    <t>Noncontrolling interests (including redeemable noncontrolling interests)</t>
  </si>
  <si>
    <t>Income Statement - Pro Rata Adjustments</t>
  </si>
  <si>
    <r>
      <t xml:space="preserve">Noncontrolling
Interest in
Consolidated
Subsidiaries </t>
    </r>
    <r>
      <rPr>
        <b/>
        <vertAlign val="superscript"/>
        <sz val="7.5"/>
        <color theme="0"/>
        <rFont val="DM Sans"/>
      </rPr>
      <t>4</t>
    </r>
  </si>
  <si>
    <r>
      <t xml:space="preserve">Company’s
Interest in
Unconsolidated
Subsidiaries </t>
    </r>
    <r>
      <rPr>
        <b/>
        <vertAlign val="superscript"/>
        <sz val="7.5"/>
        <color theme="0"/>
        <rFont val="DM Sans"/>
      </rPr>
      <t>5</t>
    </r>
  </si>
  <si>
    <t>Above/below-market rent (expense) income</t>
  </si>
  <si>
    <r>
      <t xml:space="preserve">Interest expense </t>
    </r>
    <r>
      <rPr>
        <vertAlign val="superscript"/>
        <sz val="7.5"/>
        <color theme="1"/>
        <rFont val="DM Sans"/>
      </rPr>
      <t>2</t>
    </r>
  </si>
  <si>
    <t>Other (expense) income</t>
  </si>
  <si>
    <r>
      <t>FEE AND OTHER INCOME</t>
    </r>
    <r>
      <rPr>
        <b/>
        <vertAlign val="superscript"/>
        <sz val="7.5"/>
        <color theme="1"/>
        <rFont val="DM Sans"/>
      </rPr>
      <t xml:space="preserve"> 3</t>
    </r>
  </si>
  <si>
    <t>Loss (gain) on disposition of properties</t>
  </si>
  <si>
    <r>
      <t xml:space="preserve">Noncontrolling interests (including redeemable noncontrolling interests) </t>
    </r>
    <r>
      <rPr>
        <vertAlign val="superscript"/>
        <sz val="7.5"/>
        <color theme="1"/>
        <rFont val="DM Sans"/>
      </rPr>
      <t>6</t>
    </r>
  </si>
  <si>
    <t>NET INCOME (LOSS) ATTRIBUTABLE TO ACADIA SHAREHOLDERS</t>
  </si>
  <si>
    <r>
      <t xml:space="preserve">Consolidated Balance Sheet </t>
    </r>
    <r>
      <rPr>
        <b/>
        <vertAlign val="superscript"/>
        <sz val="14"/>
        <color theme="1"/>
        <rFont val="DM Sans"/>
      </rPr>
      <t>7</t>
    </r>
  </si>
  <si>
    <t>ASSETS</t>
  </si>
  <si>
    <t>Consolidated
Balance Sheet</t>
  </si>
  <si>
    <t>Line Item Details:</t>
  </si>
  <si>
    <t>Real estate</t>
  </si>
  <si>
    <t>Real estate under development (REIT):</t>
  </si>
  <si>
    <t>Summary of other assets, net:</t>
  </si>
  <si>
    <t>Accounts payable and accrued expenses</t>
  </si>
  <si>
    <t>Deferred charges, net</t>
  </si>
  <si>
    <t>Deferred income</t>
  </si>
  <si>
    <t>Right-of-use assets - finance leases</t>
  </si>
  <si>
    <t xml:space="preserve">Accrued interest receivable </t>
  </si>
  <si>
    <t xml:space="preserve">Prepaid expenses </t>
  </si>
  <si>
    <t>Other receivables</t>
  </si>
  <si>
    <t xml:space="preserve">Notes receivable, net ($2,176 of allowance for credit losses) </t>
  </si>
  <si>
    <t>Deposits</t>
  </si>
  <si>
    <t>Derivative financial instruments</t>
  </si>
  <si>
    <t>Lease intangibles, net</t>
  </si>
  <si>
    <t>Total</t>
  </si>
  <si>
    <t>Summary of accounts payable and other liabilities:</t>
  </si>
  <si>
    <t>Lease liability - finance leases, net</t>
  </si>
  <si>
    <t>Tenant security deposits, escrows, and other</t>
  </si>
  <si>
    <t>Total assets</t>
  </si>
  <si>
    <t>Total liabilities</t>
  </si>
  <si>
    <t>Commitments and contingencies</t>
  </si>
  <si>
    <r>
      <t xml:space="preserve">Pro-Rata Balance Sheet Adjustments </t>
    </r>
    <r>
      <rPr>
        <b/>
        <vertAlign val="superscript"/>
        <sz val="12"/>
        <color theme="1"/>
        <rFont val="DM Sans"/>
      </rPr>
      <t>9</t>
    </r>
  </si>
  <si>
    <r>
      <t xml:space="preserve">Noncontrolling
Interest in
Consolidated
Subsidiaries </t>
    </r>
    <r>
      <rPr>
        <b/>
        <vertAlign val="superscript"/>
        <sz val="8"/>
        <color theme="0"/>
        <rFont val="DM Sans"/>
      </rPr>
      <t>4</t>
    </r>
  </si>
  <si>
    <r>
      <t xml:space="preserve">Company’s
Interest in
Unconsolidated
Subsidiaries </t>
    </r>
    <r>
      <rPr>
        <b/>
        <vertAlign val="superscript"/>
        <sz val="8"/>
        <color theme="0"/>
        <rFont val="DM Sans"/>
      </rPr>
      <t>5</t>
    </r>
  </si>
  <si>
    <t>Notes receivable, net</t>
  </si>
  <si>
    <t>Right-of-use assets - operating leases, net</t>
  </si>
  <si>
    <t>Acadia Shareholders' Equity</t>
  </si>
  <si>
    <t>Total revenues</t>
  </si>
  <si>
    <t>Expenses</t>
  </si>
  <si>
    <t>General and administrative</t>
  </si>
  <si>
    <t>Property operating</t>
  </si>
  <si>
    <t>Total expenses</t>
  </si>
  <si>
    <t>Interest expense</t>
  </si>
  <si>
    <t>Real estate under development</t>
  </si>
  <si>
    <t>Net investments in real estate</t>
  </si>
  <si>
    <t>Investments in and advances to unconsolidated affiliates</t>
  </si>
  <si>
    <t>Other assets, net</t>
  </si>
  <si>
    <t>Cash and cash equivalents</t>
  </si>
  <si>
    <t>Restricted cash</t>
  </si>
  <si>
    <t>Rents receivable, net</t>
  </si>
  <si>
    <t>Assets of property held for sale</t>
  </si>
  <si>
    <t>Liabilities:</t>
  </si>
  <si>
    <t>Mortgage and other notes payable, net</t>
  </si>
  <si>
    <t>Unsecured notes payable, net</t>
  </si>
  <si>
    <t>Unsecured line of credit</t>
  </si>
  <si>
    <t>Accounts payable and other liabilities</t>
  </si>
  <si>
    <t>Lease liabilities - operating leases</t>
  </si>
  <si>
    <t>Dividends and distributions payable</t>
  </si>
  <si>
    <t>Distributions in excess of income from, and investments in, unconsolidated affiliates</t>
  </si>
  <si>
    <t>Liabilities of property held for sale</t>
  </si>
  <si>
    <t>Equity:</t>
  </si>
  <si>
    <t>Common shares, $0.001 par value per share, authorized 200,000,000 shares, issued and outstanding 133,513,864 and 131,036,560 shares as of March 31, 2026 and December 31, 2025, respectively</t>
  </si>
  <si>
    <t>Additional paid-in capital</t>
  </si>
  <si>
    <t>Accumulated other comprehensive income</t>
  </si>
  <si>
    <t>Distributions in excess of accumulated earnings</t>
  </si>
  <si>
    <t>Total Acadia shareholders’ equity</t>
  </si>
  <si>
    <t>Noncontrolling interests</t>
  </si>
  <si>
    <t>Total equity</t>
  </si>
  <si>
    <t>Total liabilities, redeemable noncontrolling interests, and equity</t>
  </si>
  <si>
    <t>Operating real estate, net</t>
  </si>
  <si>
    <t>Quarter Ended March 31, 2026</t>
  </si>
  <si>
    <t>Straight-line rents receivable, net</t>
  </si>
  <si>
    <t>Buildings and improvements</t>
  </si>
  <si>
    <t>Tenant improvements</t>
  </si>
  <si>
    <t>Land</t>
  </si>
  <si>
    <t>Construction in progress</t>
  </si>
  <si>
    <t>Less: Accumulated depreciation and amortization</t>
  </si>
  <si>
    <t>Due from seller</t>
  </si>
  <si>
    <t>Income taxes receivable</t>
  </si>
  <si>
    <t>Corporate assets, net</t>
  </si>
  <si>
    <t>Operating income</t>
  </si>
  <si>
    <t>Equity in losses of unconsolidated affiliates</t>
  </si>
  <si>
    <t>Income from continuing operations before income taxes</t>
  </si>
  <si>
    <t>Income tax provision</t>
  </si>
  <si>
    <t>Net income</t>
  </si>
  <si>
    <t>Net income attributable to noncontrolling interests</t>
  </si>
  <si>
    <t>Net income attributable to Acadia shareholders</t>
  </si>
  <si>
    <t xml:space="preserve">NET INCOME ATTRIBUTABLE TO ACADIA SHAREHOLDERS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</si>
</sst>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—&quot;_);_(@_)"/>
    <numFmt numFmtId="165" formatCode="_(* #,##0_);_(* \(#,##0\);_(* &quot;-&quot;??_);_(@_)"/>
    <numFmt numFmtId="166" formatCode="_(\ #,##0_);_(\ \(#,##0\);_(\ &quot;—&quot;_);_(@_)"/>
    <numFmt numFmtId="167" formatCode="_(&quot;$&quot;* #,##0_);_(&quot;$&quot;* \(#,##0\);_(&quot;$&quot;* &quot;-&quot;??_);_(@_)"/>
    <numFmt numFmtId="168" formatCode="_(\ #,##0_);_(\ \(#,##0\);_(\ 0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4"/>
      <color theme="1"/>
      <name val="DM Sans"/>
    </font>
    <font>
      <sz val="10"/>
      <color theme="1"/>
      <name val="DM Sans"/>
    </font>
    <font>
      <sz val="10"/>
      <color rgb="FFFF0000"/>
      <name val="DM Sans"/>
    </font>
    <font>
      <sz val="8"/>
      <color theme="1"/>
      <name val="DM Sans"/>
    </font>
    <font>
      <sz val="2"/>
      <color theme="1"/>
      <name val="DM Sans"/>
    </font>
    <font>
      <sz val="8"/>
      <color theme="0"/>
      <name val="DM Sans"/>
    </font>
    <font>
      <b/>
      <sz val="8"/>
      <color theme="0"/>
      <name val="DM Sans"/>
    </font>
    <font>
      <b/>
      <vertAlign val="superscript"/>
      <sz val="8"/>
      <color theme="0"/>
      <name val="DM Sans"/>
    </font>
    <font>
      <b/>
      <sz val="8"/>
      <color theme="1"/>
      <name val="DM Sans"/>
    </font>
    <font>
      <sz val="9"/>
      <color theme="1"/>
      <name val="DM Sans"/>
    </font>
    <font>
      <sz val="1"/>
      <color theme="1"/>
      <name val="DM Sans"/>
    </font>
    <font>
      <vertAlign val="superscript"/>
      <sz val="8"/>
      <color theme="1"/>
      <name val="DM Sans"/>
    </font>
    <font>
      <b/>
      <vertAlign val="superscript"/>
      <sz val="8"/>
      <color theme="1"/>
      <name val="DM Sans"/>
    </font>
    <font>
      <b/>
      <sz val="1"/>
      <color theme="1"/>
      <name val="DM Sans"/>
    </font>
    <font>
      <b/>
      <sz val="7.5"/>
      <color theme="0"/>
      <name val="DM Sans"/>
    </font>
    <font>
      <b/>
      <vertAlign val="superscript"/>
      <sz val="7.5"/>
      <color theme="0"/>
      <name val="DM Sans"/>
    </font>
    <font>
      <b/>
      <sz val="7.5"/>
      <color theme="1"/>
      <name val="DM Sans"/>
    </font>
    <font>
      <sz val="7.5"/>
      <color theme="1"/>
      <name val="DM Sans"/>
    </font>
    <font>
      <vertAlign val="superscript"/>
      <sz val="7.5"/>
      <color theme="1"/>
      <name val="DM Sans"/>
    </font>
    <font>
      <b/>
      <vertAlign val="superscript"/>
      <sz val="7.5"/>
      <color theme="1"/>
      <name val="DM Sans"/>
    </font>
    <font>
      <b/>
      <vertAlign val="superscript"/>
      <sz val="14"/>
      <color theme="1"/>
      <name val="DM Sans"/>
    </font>
    <font>
      <sz val="8"/>
      <name val="DM Sans"/>
    </font>
    <font>
      <u/>
      <sz val="8"/>
      <color theme="1"/>
      <name val="DM Sans"/>
    </font>
    <font>
      <b/>
      <sz val="12"/>
      <color theme="1"/>
      <name val="DM Sans"/>
    </font>
    <font>
      <b/>
      <vertAlign val="superscript"/>
      <sz val="12"/>
      <color theme="1"/>
      <name val="DM Sans"/>
    </font>
    <font>
      <sz val="12"/>
      <color theme="1"/>
      <name val="DM Sans"/>
    </font>
  </fonts>
  <fills count="4">
    <fill>
      <patternFill patternType="none"/>
    </fill>
    <fill>
      <patternFill patternType="gray125"/>
    </fill>
    <fill>
      <patternFill patternType="solid">
        <fgColor rgb="FFA77E4A"/>
        <bgColor indexed="64"/>
      </patternFill>
    </fill>
    <fill>
      <patternFill patternType="solid">
        <fgColor rgb="FFFFF5E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264156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65">
    <xf numFmtId="0" fontId="0" fillId="0" borderId="0" xfId="0"/>
    <xf numFmtId="49" fontId="3" fillId="0" borderId="1" xfId="3" quotePrefix="1" applyNumberFormat="1" applyFont="1" applyBorder="1" applyAlignment="1">
      <alignment horizontal="left" vertical="top" wrapText="1"/>
    </xf>
    <xf numFmtId="0" fontId="4" fillId="0" borderId="1" xfId="3" applyFont="1" applyBorder="1"/>
    <xf numFmtId="0" fontId="4" fillId="0" borderId="0" xfId="3" applyFont="1"/>
    <xf numFmtId="0" fontId="5" fillId="0" borderId="0" xfId="3" applyFont="1"/>
    <xf numFmtId="49" fontId="4" fillId="0" borderId="0" xfId="3" quotePrefix="1" applyNumberFormat="1" applyFont="1" applyAlignment="1">
      <alignment horizontal="left" vertical="top" wrapText="1"/>
    </xf>
    <xf numFmtId="49" fontId="4" fillId="0" borderId="0" xfId="3" quotePrefix="1" applyNumberFormat="1" applyFont="1" applyAlignment="1">
      <alignment horizontal="left" wrapText="1"/>
    </xf>
    <xf numFmtId="0" fontId="4" fillId="0" borderId="0" xfId="3" applyFont="1" applyAlignment="1">
      <alignment horizontal="right"/>
    </xf>
    <xf numFmtId="49" fontId="4" fillId="0" borderId="0" xfId="3" applyNumberFormat="1" applyFont="1" applyAlignment="1">
      <alignment horizontal="left"/>
    </xf>
    <xf numFmtId="0" fontId="6" fillId="0" borderId="0" xfId="3" applyFont="1" applyAlignment="1">
      <alignment horizontal="left" vertical="top" wrapText="1"/>
    </xf>
    <xf numFmtId="49" fontId="6" fillId="0" borderId="0" xfId="3" applyNumberFormat="1" applyFont="1" applyAlignment="1">
      <alignment horizontal="left" wrapText="1"/>
    </xf>
    <xf numFmtId="0" fontId="6" fillId="0" borderId="0" xfId="3" applyFont="1" applyAlignment="1">
      <alignment horizontal="right"/>
    </xf>
    <xf numFmtId="49" fontId="6" fillId="0" borderId="0" xfId="3" applyNumberFormat="1" applyFont="1" applyAlignment="1">
      <alignment horizontal="left"/>
    </xf>
    <xf numFmtId="0" fontId="6" fillId="0" borderId="0" xfId="3" applyFont="1"/>
    <xf numFmtId="49" fontId="7" fillId="0" borderId="0" xfId="3" applyNumberFormat="1" applyFont="1" applyAlignment="1">
      <alignment horizontal="left"/>
    </xf>
    <xf numFmtId="0" fontId="7" fillId="0" borderId="0" xfId="3" applyFont="1"/>
    <xf numFmtId="0" fontId="8" fillId="2" borderId="0" xfId="3" applyFont="1" applyFill="1" applyAlignment="1">
      <alignment horizontal="left" vertical="top" wrapText="1"/>
    </xf>
    <xf numFmtId="49" fontId="8" fillId="2" borderId="0" xfId="3" applyNumberFormat="1" applyFont="1" applyFill="1" applyAlignment="1">
      <alignment horizontal="left" wrapText="1"/>
    </xf>
    <xf numFmtId="49" fontId="11" fillId="0" borderId="0" xfId="3" quotePrefix="1" applyNumberFormat="1" applyFont="1" applyAlignment="1">
      <alignment horizontal="left" wrapText="1"/>
    </xf>
    <xf numFmtId="49" fontId="8" fillId="0" borderId="0" xfId="3" quotePrefix="1" applyNumberFormat="1" applyFont="1" applyAlignment="1">
      <alignment horizontal="left"/>
    </xf>
    <xf numFmtId="0" fontId="9" fillId="2" borderId="0" xfId="3" applyFont="1" applyFill="1" applyAlignment="1">
      <alignment horizontal="left" vertical="top" wrapText="1"/>
    </xf>
    <xf numFmtId="0" fontId="9" fillId="2" borderId="0" xfId="3" quotePrefix="1" applyFont="1" applyFill="1" applyAlignment="1">
      <alignment horizontal="center" wrapText="1"/>
    </xf>
    <xf numFmtId="49" fontId="11" fillId="0" borderId="0" xfId="3" quotePrefix="1" applyNumberFormat="1" applyFont="1" applyAlignment="1">
      <alignment horizontal="left" vertical="top" wrapText="1"/>
    </xf>
    <xf numFmtId="0" fontId="6" fillId="3" borderId="0" xfId="3" applyFont="1" applyFill="1" applyAlignment="1">
      <alignment horizontal="center"/>
    </xf>
    <xf numFmtId="49" fontId="6" fillId="3" borderId="0" xfId="3" applyNumberFormat="1" applyFont="1" applyFill="1" applyAlignment="1">
      <alignment horizontal="left"/>
    </xf>
    <xf numFmtId="49" fontId="12" fillId="0" borderId="0" xfId="3" applyNumberFormat="1" applyFont="1" applyAlignment="1">
      <alignment horizontal="left"/>
    </xf>
    <xf numFmtId="49" fontId="6" fillId="0" borderId="0" xfId="3" quotePrefix="1" applyNumberFormat="1" applyFont="1" applyAlignment="1">
      <alignment horizontal="left" vertical="top" wrapText="1"/>
    </xf>
    <xf numFmtId="49" fontId="6" fillId="0" borderId="0" xfId="3" quotePrefix="1" applyNumberFormat="1" applyFont="1" applyAlignment="1">
      <alignment horizontal="left" wrapText="1"/>
    </xf>
    <xf numFmtId="164" fontId="6" fillId="3" borderId="0" xfId="3" applyNumberFormat="1" applyFont="1" applyFill="1" applyAlignment="1">
      <alignment horizontal="right"/>
    </xf>
    <xf numFmtId="165" fontId="4" fillId="0" borderId="0" xfId="1" applyNumberFormat="1" applyFont="1"/>
    <xf numFmtId="0" fontId="6" fillId="0" borderId="0" xfId="3" quotePrefix="1" applyFont="1" applyAlignment="1">
      <alignment horizontal="left" vertical="top" wrapText="1"/>
    </xf>
    <xf numFmtId="166" fontId="6" fillId="3" borderId="0" xfId="3" applyNumberFormat="1" applyFont="1" applyFill="1" applyAlignment="1">
      <alignment horizontal="right"/>
    </xf>
    <xf numFmtId="0" fontId="6" fillId="0" borderId="0" xfId="3" quotePrefix="1" applyFont="1" applyAlignment="1">
      <alignment horizontal="left" vertical="top" wrapText="1" indent="1"/>
    </xf>
    <xf numFmtId="166" fontId="11" fillId="3" borderId="3" xfId="3" applyNumberFormat="1" applyFont="1" applyFill="1" applyBorder="1" applyAlignment="1">
      <alignment horizontal="right"/>
    </xf>
    <xf numFmtId="0" fontId="11" fillId="0" borderId="0" xfId="3" quotePrefix="1" applyFont="1" applyAlignment="1">
      <alignment horizontal="left" vertical="top" wrapText="1"/>
    </xf>
    <xf numFmtId="0" fontId="6" fillId="3" borderId="0" xfId="3" applyFont="1" applyFill="1" applyAlignment="1">
      <alignment horizontal="right"/>
    </xf>
    <xf numFmtId="41" fontId="4" fillId="0" borderId="0" xfId="3" applyNumberFormat="1" applyFont="1"/>
    <xf numFmtId="164" fontId="11" fillId="3" borderId="4" xfId="3" applyNumberFormat="1" applyFont="1" applyFill="1" applyBorder="1" applyAlignment="1">
      <alignment horizontal="right"/>
    </xf>
    <xf numFmtId="0" fontId="6" fillId="3" borderId="0" xfId="3" applyFont="1" applyFill="1"/>
    <xf numFmtId="166" fontId="6" fillId="3" borderId="1" xfId="3" applyNumberFormat="1" applyFont="1" applyFill="1" applyBorder="1" applyAlignment="1">
      <alignment horizontal="right"/>
    </xf>
    <xf numFmtId="49" fontId="11" fillId="0" borderId="0" xfId="3" quotePrefix="1" applyNumberFormat="1" applyFont="1" applyAlignment="1">
      <alignment horizontal="left" vertical="top"/>
    </xf>
    <xf numFmtId="49" fontId="6" fillId="0" borderId="0" xfId="3" quotePrefix="1" applyNumberFormat="1" applyFont="1" applyAlignment="1">
      <alignment horizontal="left" vertical="top" wrapText="1" indent="1"/>
    </xf>
    <xf numFmtId="166" fontId="11" fillId="3" borderId="0" xfId="3" applyNumberFormat="1" applyFont="1" applyFill="1" applyAlignment="1">
      <alignment horizontal="right"/>
    </xf>
    <xf numFmtId="0" fontId="11" fillId="0" borderId="0" xfId="3" quotePrefix="1" applyFont="1" applyAlignment="1">
      <alignment horizontal="left" vertical="top" wrapText="1" indent="1"/>
    </xf>
    <xf numFmtId="166" fontId="11" fillId="3" borderId="5" xfId="3" applyNumberFormat="1" applyFont="1" applyFill="1" applyBorder="1" applyAlignment="1">
      <alignment horizontal="right"/>
    </xf>
    <xf numFmtId="168" fontId="6" fillId="3" borderId="0" xfId="3" applyNumberFormat="1" applyFont="1" applyFill="1" applyAlignment="1">
      <alignment horizontal="right"/>
    </xf>
    <xf numFmtId="0" fontId="13" fillId="0" borderId="0" xfId="3" applyFont="1"/>
    <xf numFmtId="0" fontId="12" fillId="0" borderId="0" xfId="3" applyFont="1"/>
    <xf numFmtId="0" fontId="5" fillId="0" borderId="0" xfId="0" applyFont="1" applyAlignment="1">
      <alignment vertical="center" wrapText="1"/>
    </xf>
    <xf numFmtId="49" fontId="3" fillId="0" borderId="6" xfId="3" quotePrefix="1" applyNumberFormat="1" applyFont="1" applyBorder="1" applyAlignment="1">
      <alignment horizontal="left" vertical="top" wrapText="1"/>
    </xf>
    <xf numFmtId="49" fontId="3" fillId="0" borderId="0" xfId="3" quotePrefix="1" applyNumberFormat="1" applyFont="1" applyAlignment="1">
      <alignment horizontal="left" vertical="top" wrapText="1"/>
    </xf>
    <xf numFmtId="0" fontId="13" fillId="0" borderId="0" xfId="3" applyFont="1" applyAlignment="1">
      <alignment horizontal="left" vertical="top" wrapText="1"/>
    </xf>
    <xf numFmtId="49" fontId="13" fillId="0" borderId="0" xfId="3" applyNumberFormat="1" applyFont="1" applyAlignment="1">
      <alignment horizontal="left" wrapText="1"/>
    </xf>
    <xf numFmtId="0" fontId="13" fillId="0" borderId="0" xfId="3" applyFont="1" applyAlignment="1">
      <alignment horizontal="right"/>
    </xf>
    <xf numFmtId="49" fontId="13" fillId="0" borderId="0" xfId="3" applyNumberFormat="1" applyFont="1" applyAlignment="1">
      <alignment horizontal="left"/>
    </xf>
    <xf numFmtId="42" fontId="6" fillId="3" borderId="0" xfId="3" applyNumberFormat="1" applyFont="1" applyFill="1" applyAlignment="1">
      <alignment horizontal="right"/>
    </xf>
    <xf numFmtId="41" fontId="6" fillId="3" borderId="0" xfId="3" applyNumberFormat="1" applyFont="1" applyFill="1" applyAlignment="1">
      <alignment horizontal="left"/>
    </xf>
    <xf numFmtId="41" fontId="6" fillId="3" borderId="0" xfId="3" applyNumberFormat="1" applyFont="1" applyFill="1" applyAlignment="1">
      <alignment horizontal="right"/>
    </xf>
    <xf numFmtId="41" fontId="11" fillId="3" borderId="5" xfId="3" applyNumberFormat="1" applyFont="1" applyFill="1" applyBorder="1" applyAlignment="1">
      <alignment horizontal="right"/>
    </xf>
    <xf numFmtId="41" fontId="13" fillId="3" borderId="0" xfId="3" applyNumberFormat="1" applyFont="1" applyFill="1" applyAlignment="1">
      <alignment horizontal="right"/>
    </xf>
    <xf numFmtId="41" fontId="13" fillId="3" borderId="0" xfId="3" applyNumberFormat="1" applyFont="1" applyFill="1" applyAlignment="1">
      <alignment horizontal="left"/>
    </xf>
    <xf numFmtId="41" fontId="11" fillId="3" borderId="3" xfId="3" applyNumberFormat="1" applyFont="1" applyFill="1" applyBorder="1" applyAlignment="1">
      <alignment horizontal="right"/>
    </xf>
    <xf numFmtId="41" fontId="11" fillId="3" borderId="0" xfId="3" applyNumberFormat="1" applyFont="1" applyFill="1" applyAlignment="1">
      <alignment horizontal="right"/>
    </xf>
    <xf numFmtId="166" fontId="4" fillId="0" borderId="0" xfId="3" applyNumberFormat="1" applyFont="1"/>
    <xf numFmtId="0" fontId="6" fillId="0" borderId="0" xfId="3" quotePrefix="1" applyFont="1" applyAlignment="1">
      <alignment horizontal="left" vertical="top"/>
    </xf>
    <xf numFmtId="41" fontId="16" fillId="3" borderId="0" xfId="3" applyNumberFormat="1" applyFont="1" applyFill="1" applyAlignment="1">
      <alignment horizontal="right"/>
    </xf>
    <xf numFmtId="41" fontId="16" fillId="3" borderId="0" xfId="3" applyNumberFormat="1" applyFont="1" applyFill="1" applyAlignment="1">
      <alignment horizontal="left"/>
    </xf>
    <xf numFmtId="42" fontId="11" fillId="3" borderId="4" xfId="3" applyNumberFormat="1" applyFont="1" applyFill="1" applyBorder="1" applyAlignment="1">
      <alignment horizontal="right"/>
    </xf>
    <xf numFmtId="42" fontId="5" fillId="0" borderId="0" xfId="0" applyNumberFormat="1" applyFont="1" applyAlignment="1">
      <alignment vertical="center" wrapText="1"/>
    </xf>
    <xf numFmtId="0" fontId="7" fillId="0" borderId="0" xfId="3" applyFont="1" applyAlignment="1">
      <alignment horizontal="left" vertical="top" wrapText="1"/>
    </xf>
    <xf numFmtId="49" fontId="7" fillId="0" borderId="0" xfId="3" applyNumberFormat="1" applyFont="1" applyAlignment="1">
      <alignment horizontal="left" wrapText="1"/>
    </xf>
    <xf numFmtId="0" fontId="7" fillId="0" borderId="0" xfId="3" applyFont="1" applyAlignment="1">
      <alignment horizontal="right"/>
    </xf>
    <xf numFmtId="0" fontId="17" fillId="2" borderId="0" xfId="3" applyFont="1" applyFill="1" applyAlignment="1">
      <alignment horizontal="center" wrapText="1"/>
    </xf>
    <xf numFmtId="49" fontId="17" fillId="2" borderId="0" xfId="3" applyNumberFormat="1" applyFont="1" applyFill="1" applyAlignment="1">
      <alignment horizontal="left" wrapText="1"/>
    </xf>
    <xf numFmtId="0" fontId="17" fillId="2" borderId="2" xfId="3" quotePrefix="1" applyFont="1" applyFill="1" applyBorder="1" applyAlignment="1">
      <alignment horizontal="center" wrapText="1"/>
    </xf>
    <xf numFmtId="49" fontId="17" fillId="2" borderId="0" xfId="3" quotePrefix="1" applyNumberFormat="1" applyFont="1" applyFill="1" applyAlignment="1">
      <alignment horizontal="left" wrapText="1"/>
    </xf>
    <xf numFmtId="0" fontId="17" fillId="2" borderId="0" xfId="3" applyFont="1" applyFill="1" applyAlignment="1">
      <alignment horizontal="left" wrapText="1"/>
    </xf>
    <xf numFmtId="0" fontId="17" fillId="2" borderId="0" xfId="3" quotePrefix="1" applyFont="1" applyFill="1" applyAlignment="1">
      <alignment horizontal="center" wrapText="1"/>
    </xf>
    <xf numFmtId="49" fontId="19" fillId="0" borderId="0" xfId="3" quotePrefix="1" applyNumberFormat="1" applyFont="1" applyAlignment="1">
      <alignment horizontal="left" vertical="top" wrapText="1"/>
    </xf>
    <xf numFmtId="49" fontId="20" fillId="0" borderId="0" xfId="3" quotePrefix="1" applyNumberFormat="1" applyFont="1" applyAlignment="1">
      <alignment horizontal="left" wrapText="1"/>
    </xf>
    <xf numFmtId="0" fontId="20" fillId="3" borderId="0" xfId="3" applyFont="1" applyFill="1" applyAlignment="1">
      <alignment horizontal="center"/>
    </xf>
    <xf numFmtId="49" fontId="20" fillId="3" borderId="0" xfId="3" applyNumberFormat="1" applyFont="1" applyFill="1" applyAlignment="1">
      <alignment horizontal="left"/>
    </xf>
    <xf numFmtId="49" fontId="20" fillId="0" borderId="0" xfId="3" quotePrefix="1" applyNumberFormat="1" applyFont="1" applyAlignment="1">
      <alignment horizontal="left" vertical="top" wrapText="1"/>
    </xf>
    <xf numFmtId="42" fontId="20" fillId="3" borderId="0" xfId="3" applyNumberFormat="1" applyFont="1" applyFill="1" applyAlignment="1">
      <alignment horizontal="right"/>
    </xf>
    <xf numFmtId="41" fontId="20" fillId="3" borderId="0" xfId="3" applyNumberFormat="1" applyFont="1" applyFill="1" applyAlignment="1">
      <alignment horizontal="left"/>
    </xf>
    <xf numFmtId="41" fontId="20" fillId="3" borderId="0" xfId="3" applyNumberFormat="1" applyFont="1" applyFill="1" applyAlignment="1">
      <alignment horizontal="right"/>
    </xf>
    <xf numFmtId="41" fontId="19" fillId="3" borderId="5" xfId="3" applyNumberFormat="1" applyFont="1" applyFill="1" applyBorder="1" applyAlignment="1">
      <alignment horizontal="right"/>
    </xf>
    <xf numFmtId="41" fontId="19" fillId="3" borderId="0" xfId="3" applyNumberFormat="1" applyFont="1" applyFill="1" applyAlignment="1">
      <alignment horizontal="left"/>
    </xf>
    <xf numFmtId="49" fontId="16" fillId="0" borderId="0" xfId="3" quotePrefix="1" applyNumberFormat="1" applyFont="1" applyAlignment="1">
      <alignment horizontal="left" vertical="top" wrapText="1"/>
    </xf>
    <xf numFmtId="49" fontId="13" fillId="0" borderId="0" xfId="3" quotePrefix="1" applyNumberFormat="1" applyFont="1" applyAlignment="1">
      <alignment horizontal="left" wrapText="1"/>
    </xf>
    <xf numFmtId="41" fontId="16" fillId="3" borderId="5" xfId="3" applyNumberFormat="1" applyFont="1" applyFill="1" applyBorder="1" applyAlignment="1">
      <alignment horizontal="right"/>
    </xf>
    <xf numFmtId="41" fontId="19" fillId="3" borderId="0" xfId="3" applyNumberFormat="1" applyFont="1" applyFill="1" applyAlignment="1">
      <alignment horizontal="right"/>
    </xf>
    <xf numFmtId="166" fontId="20" fillId="3" borderId="0" xfId="3" applyNumberFormat="1" applyFont="1" applyFill="1" applyAlignment="1">
      <alignment horizontal="right"/>
    </xf>
    <xf numFmtId="166" fontId="19" fillId="3" borderId="5" xfId="3" applyNumberFormat="1" applyFont="1" applyFill="1" applyBorder="1" applyAlignment="1">
      <alignment horizontal="right"/>
    </xf>
    <xf numFmtId="0" fontId="20" fillId="0" borderId="0" xfId="3" quotePrefix="1" applyFont="1" applyAlignment="1">
      <alignment horizontal="left" vertical="top" wrapText="1"/>
    </xf>
    <xf numFmtId="0" fontId="20" fillId="0" borderId="0" xfId="3" applyFont="1"/>
    <xf numFmtId="166" fontId="20" fillId="3" borderId="1" xfId="3" applyNumberFormat="1" applyFont="1" applyFill="1" applyBorder="1" applyAlignment="1">
      <alignment horizontal="right"/>
    </xf>
    <xf numFmtId="0" fontId="20" fillId="0" borderId="0" xfId="3" applyFont="1" applyAlignment="1">
      <alignment horizontal="left" vertical="top" wrapText="1"/>
    </xf>
    <xf numFmtId="49" fontId="20" fillId="0" borderId="0" xfId="3" applyNumberFormat="1" applyFont="1" applyAlignment="1">
      <alignment horizontal="left" wrapText="1"/>
    </xf>
    <xf numFmtId="42" fontId="19" fillId="3" borderId="4" xfId="3" applyNumberFormat="1" applyFont="1" applyFill="1" applyBorder="1" applyAlignment="1">
      <alignment horizontal="right"/>
    </xf>
    <xf numFmtId="49" fontId="3" fillId="0" borderId="1" xfId="3" quotePrefix="1" applyNumberFormat="1" applyFont="1" applyBorder="1" applyAlignment="1">
      <alignment horizontal="left" vertical="top"/>
    </xf>
    <xf numFmtId="0" fontId="4" fillId="0" borderId="0" xfId="3" applyFont="1" applyAlignment="1">
      <alignment vertical="top"/>
    </xf>
    <xf numFmtId="0" fontId="4" fillId="0" borderId="0" xfId="3" applyFont="1" applyAlignment="1">
      <alignment horizontal="right" vertical="top"/>
    </xf>
    <xf numFmtId="49" fontId="4" fillId="0" borderId="0" xfId="3" applyNumberFormat="1" applyFont="1" applyAlignment="1">
      <alignment horizontal="left" vertical="top"/>
    </xf>
    <xf numFmtId="0" fontId="4" fillId="0" borderId="0" xfId="3" applyFont="1" applyAlignment="1">
      <alignment horizontal="left" vertical="top"/>
    </xf>
    <xf numFmtId="49" fontId="9" fillId="2" borderId="0" xfId="3" quotePrefix="1" applyNumberFormat="1" applyFont="1" applyFill="1" applyAlignment="1">
      <alignment horizontal="left" vertical="top" wrapText="1"/>
    </xf>
    <xf numFmtId="49" fontId="8" fillId="2" borderId="0" xfId="3" quotePrefix="1" applyNumberFormat="1" applyFont="1" applyFill="1" applyAlignment="1">
      <alignment horizontal="left" vertical="top" wrapText="1"/>
    </xf>
    <xf numFmtId="49" fontId="9" fillId="2" borderId="0" xfId="3" quotePrefix="1" applyNumberFormat="1" applyFont="1" applyFill="1" applyAlignment="1">
      <alignment horizontal="center" vertical="top" wrapText="1"/>
    </xf>
    <xf numFmtId="49" fontId="24" fillId="0" borderId="0" xfId="3" quotePrefix="1" applyNumberFormat="1" applyFont="1" applyAlignment="1">
      <alignment horizontal="left" vertical="top"/>
    </xf>
    <xf numFmtId="49" fontId="9" fillId="2" borderId="0" xfId="3" quotePrefix="1" applyNumberFormat="1" applyFont="1" applyFill="1" applyAlignment="1">
      <alignment horizontal="left" vertical="top"/>
    </xf>
    <xf numFmtId="49" fontId="25" fillId="0" borderId="0" xfId="3" quotePrefix="1" applyNumberFormat="1" applyFont="1" applyAlignment="1">
      <alignment horizontal="left" vertical="top" wrapText="1"/>
    </xf>
    <xf numFmtId="0" fontId="6" fillId="3" borderId="0" xfId="3" applyFont="1" applyFill="1" applyAlignment="1">
      <alignment horizontal="center" vertical="top"/>
    </xf>
    <xf numFmtId="49" fontId="6" fillId="0" borderId="0" xfId="3" applyNumberFormat="1" applyFont="1" applyAlignment="1">
      <alignment horizontal="left" vertical="top"/>
    </xf>
    <xf numFmtId="0" fontId="6" fillId="0" borderId="0" xfId="3" applyFont="1" applyAlignment="1">
      <alignment horizontal="left" vertical="top"/>
    </xf>
    <xf numFmtId="0" fontId="6" fillId="0" borderId="0" xfId="3" applyFont="1" applyAlignment="1">
      <alignment horizontal="right" vertical="top"/>
    </xf>
    <xf numFmtId="167" fontId="6" fillId="3" borderId="0" xfId="2" applyNumberFormat="1" applyFont="1" applyFill="1" applyAlignment="1">
      <alignment horizontal="right" vertical="top"/>
    </xf>
    <xf numFmtId="41" fontId="6" fillId="0" borderId="0" xfId="3" applyNumberFormat="1" applyFont="1" applyAlignment="1">
      <alignment horizontal="left" vertical="top"/>
    </xf>
    <xf numFmtId="41" fontId="11" fillId="0" borderId="0" xfId="3" quotePrefix="1" applyNumberFormat="1" applyFont="1" applyAlignment="1">
      <alignment horizontal="left" vertical="top"/>
    </xf>
    <xf numFmtId="41" fontId="6" fillId="0" borderId="0" xfId="3" quotePrefix="1" applyNumberFormat="1" applyFont="1" applyAlignment="1">
      <alignment horizontal="left" vertical="top"/>
    </xf>
    <xf numFmtId="167" fontId="6" fillId="0" borderId="0" xfId="2" applyNumberFormat="1" applyFont="1" applyFill="1" applyBorder="1" applyAlignment="1">
      <alignment horizontal="right" vertical="top"/>
    </xf>
    <xf numFmtId="41" fontId="6" fillId="3" borderId="0" xfId="3" applyNumberFormat="1" applyFont="1" applyFill="1" applyAlignment="1">
      <alignment horizontal="right" vertical="top"/>
    </xf>
    <xf numFmtId="41" fontId="6" fillId="0" borderId="5" xfId="3" quotePrefix="1" applyNumberFormat="1" applyFont="1" applyBorder="1" applyAlignment="1">
      <alignment horizontal="left" vertical="top" wrapText="1"/>
    </xf>
    <xf numFmtId="41" fontId="6" fillId="0" borderId="5" xfId="3" quotePrefix="1" applyNumberFormat="1" applyFont="1" applyBorder="1" applyAlignment="1">
      <alignment horizontal="left" vertical="top"/>
    </xf>
    <xf numFmtId="167" fontId="6" fillId="0" borderId="5" xfId="2" applyNumberFormat="1" applyFont="1" applyFill="1" applyBorder="1" applyAlignment="1">
      <alignment horizontal="right" vertical="top"/>
    </xf>
    <xf numFmtId="41" fontId="6" fillId="0" borderId="0" xfId="3" quotePrefix="1" applyNumberFormat="1" applyFont="1" applyAlignment="1">
      <alignment horizontal="left" vertical="top" wrapText="1"/>
    </xf>
    <xf numFmtId="41" fontId="6" fillId="0" borderId="0" xfId="3" applyNumberFormat="1" applyFont="1" applyAlignment="1">
      <alignment horizontal="right" vertical="top"/>
    </xf>
    <xf numFmtId="49" fontId="6" fillId="0" borderId="0" xfId="3" applyNumberFormat="1" applyFont="1" applyAlignment="1">
      <alignment horizontal="left" vertical="top" wrapText="1"/>
    </xf>
    <xf numFmtId="41" fontId="6" fillId="3" borderId="5" xfId="3" applyNumberFormat="1" applyFont="1" applyFill="1" applyBorder="1" applyAlignment="1">
      <alignment horizontal="right" vertical="top"/>
    </xf>
    <xf numFmtId="165" fontId="6" fillId="0" borderId="0" xfId="1" applyNumberFormat="1" applyFont="1" applyFill="1" applyBorder="1" applyAlignment="1">
      <alignment vertical="top"/>
    </xf>
    <xf numFmtId="42" fontId="6" fillId="0" borderId="4" xfId="3" applyNumberFormat="1" applyFont="1" applyBorder="1" applyAlignment="1">
      <alignment horizontal="right" vertical="top"/>
    </xf>
    <xf numFmtId="41" fontId="11" fillId="0" borderId="1" xfId="3" quotePrefix="1" applyNumberFormat="1" applyFont="1" applyBorder="1" applyAlignment="1">
      <alignment horizontal="left" vertical="top"/>
    </xf>
    <xf numFmtId="41" fontId="6" fillId="0" borderId="0" xfId="3" quotePrefix="1" applyNumberFormat="1" applyFont="1" applyAlignment="1">
      <alignment vertical="top" wrapText="1"/>
    </xf>
    <xf numFmtId="167" fontId="6" fillId="0" borderId="0" xfId="2" applyNumberFormat="1" applyFont="1" applyAlignment="1">
      <alignment horizontal="right" vertical="top"/>
    </xf>
    <xf numFmtId="41" fontId="6" fillId="0" borderId="0" xfId="3" quotePrefix="1" applyNumberFormat="1" applyFont="1" applyAlignment="1">
      <alignment vertical="top"/>
    </xf>
    <xf numFmtId="165" fontId="6" fillId="0" borderId="0" xfId="1" applyNumberFormat="1" applyFont="1" applyFill="1" applyBorder="1" applyAlignment="1">
      <alignment horizontal="right" vertical="top"/>
    </xf>
    <xf numFmtId="166" fontId="6" fillId="3" borderId="0" xfId="3" applyNumberFormat="1" applyFont="1" applyFill="1" applyAlignment="1">
      <alignment horizontal="right" vertical="top"/>
    </xf>
    <xf numFmtId="42" fontId="6" fillId="3" borderId="4" xfId="3" applyNumberFormat="1" applyFont="1" applyFill="1" applyBorder="1" applyAlignment="1">
      <alignment horizontal="right" vertical="top"/>
    </xf>
    <xf numFmtId="0" fontId="7" fillId="0" borderId="0" xfId="3" applyFont="1" applyAlignment="1">
      <alignment vertical="top"/>
    </xf>
    <xf numFmtId="0" fontId="6" fillId="0" borderId="0" xfId="3" applyFont="1" applyAlignment="1">
      <alignment vertical="top"/>
    </xf>
    <xf numFmtId="165" fontId="6" fillId="3" borderId="0" xfId="1" applyNumberFormat="1" applyFont="1" applyFill="1" applyBorder="1" applyAlignment="1">
      <alignment horizontal="right" vertical="top"/>
    </xf>
    <xf numFmtId="41" fontId="6" fillId="3" borderId="3" xfId="3" applyNumberFormat="1" applyFont="1" applyFill="1" applyBorder="1" applyAlignment="1">
      <alignment horizontal="right" vertical="top"/>
    </xf>
    <xf numFmtId="42" fontId="6" fillId="0" borderId="0" xfId="3" applyNumberFormat="1" applyFont="1" applyAlignment="1">
      <alignment horizontal="right" vertical="top"/>
    </xf>
    <xf numFmtId="41" fontId="6" fillId="3" borderId="1" xfId="3" applyNumberFormat="1" applyFont="1" applyFill="1" applyBorder="1" applyAlignment="1">
      <alignment horizontal="right" vertical="top"/>
    </xf>
    <xf numFmtId="167" fontId="6" fillId="3" borderId="4" xfId="2" applyNumberFormat="1" applyFont="1" applyFill="1" applyBorder="1" applyAlignment="1">
      <alignment horizontal="right" vertical="top"/>
    </xf>
    <xf numFmtId="0" fontId="13" fillId="0" borderId="0" xfId="3" quotePrefix="1" applyFont="1" applyAlignment="1">
      <alignment horizontal="left" vertical="top" wrapText="1"/>
    </xf>
    <xf numFmtId="49" fontId="13" fillId="0" borderId="0" xfId="3" quotePrefix="1" applyNumberFormat="1" applyFont="1" applyAlignment="1">
      <alignment horizontal="left" vertical="top" wrapText="1"/>
    </xf>
    <xf numFmtId="42" fontId="13" fillId="3" borderId="0" xfId="3" applyNumberFormat="1" applyFont="1" applyFill="1" applyAlignment="1">
      <alignment horizontal="right" vertical="top"/>
    </xf>
    <xf numFmtId="41" fontId="13" fillId="0" borderId="0" xfId="3" applyNumberFormat="1" applyFont="1" applyAlignment="1">
      <alignment horizontal="left" vertical="top"/>
    </xf>
    <xf numFmtId="0" fontId="13" fillId="0" borderId="0" xfId="3" applyFont="1" applyAlignment="1">
      <alignment vertical="top"/>
    </xf>
    <xf numFmtId="41" fontId="7" fillId="0" borderId="0" xfId="3" applyNumberFormat="1" applyFont="1" applyAlignment="1">
      <alignment horizontal="left" vertical="top"/>
    </xf>
    <xf numFmtId="42" fontId="4" fillId="0" borderId="0" xfId="3" applyNumberFormat="1" applyFont="1" applyAlignment="1">
      <alignment vertical="top"/>
    </xf>
    <xf numFmtId="49" fontId="26" fillId="0" borderId="6" xfId="3" quotePrefix="1" applyNumberFormat="1" applyFont="1" applyBorder="1" applyAlignment="1">
      <alignment horizontal="left" vertical="top" wrapText="1"/>
    </xf>
    <xf numFmtId="0" fontId="28" fillId="0" borderId="0" xfId="3" applyFont="1"/>
    <xf numFmtId="0" fontId="4" fillId="0" borderId="0" xfId="3" applyFont="1" applyAlignment="1">
      <alignment horizontal="left" vertical="top" wrapText="1"/>
    </xf>
    <xf numFmtId="49" fontId="4" fillId="0" borderId="0" xfId="3" applyNumberFormat="1" applyFont="1" applyAlignment="1">
      <alignment horizontal="left" wrapText="1"/>
    </xf>
    <xf numFmtId="0" fontId="9" fillId="2" borderId="0" xfId="3" applyFont="1" applyFill="1" applyAlignment="1">
      <alignment horizontal="left" wrapText="1"/>
    </xf>
    <xf numFmtId="49" fontId="8" fillId="2" borderId="0" xfId="3" quotePrefix="1" applyNumberFormat="1" applyFont="1" applyFill="1" applyAlignment="1">
      <alignment horizontal="left"/>
    </xf>
    <xf numFmtId="41" fontId="6" fillId="3" borderId="5" xfId="3" applyNumberFormat="1" applyFont="1" applyFill="1" applyBorder="1" applyAlignment="1">
      <alignment horizontal="right"/>
    </xf>
    <xf numFmtId="42" fontId="6" fillId="3" borderId="4" xfId="3" applyNumberFormat="1" applyFont="1" applyFill="1" applyBorder="1" applyAlignment="1">
      <alignment horizontal="right"/>
    </xf>
    <xf numFmtId="43" fontId="6" fillId="0" borderId="0" xfId="1" applyFont="1"/>
    <xf numFmtId="43" fontId="6" fillId="0" borderId="0" xfId="1" applyFont="1" applyFill="1"/>
    <xf numFmtId="166" fontId="6" fillId="3" borderId="0" xfId="3" applyNumberFormat="1" applyFont="1" applyFill="1" applyAlignment="1">
      <alignment horizontal="left"/>
    </xf>
    <xf numFmtId="43" fontId="6" fillId="0" borderId="0" xfId="1" applyFont="1" applyAlignment="1">
      <alignment horizontal="left" indent="1"/>
    </xf>
    <xf numFmtId="166" fontId="6" fillId="3" borderId="5" xfId="3" applyNumberFormat="1" applyFont="1" applyFill="1" applyBorder="1" applyAlignment="1">
      <alignment horizontal="right"/>
    </xf>
    <xf numFmtId="0" fontId="9" fillId="2" borderId="2" xfId="3" quotePrefix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62347C1F-6FC8-455F-887F-3E9128A86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2632-B214-4664-A441-652E874F6A14}">
  <dimension ref="A1:J31"/>
  <sheetViews>
    <sheetView tabSelected="1" zoomScale="90" zoomScaleNormal="90" workbookViewId="0">
      <selection activeCell="E30" sqref="E30"/>
    </sheetView>
  </sheetViews>
  <sheetFormatPr defaultColWidth="9.140625" defaultRowHeight="13.5" x14ac:dyDescent="0.25"/>
  <cols>
    <col min="1" max="1" width="51.42578125" style="3" customWidth="1"/>
    <col min="2" max="2" width="1.42578125" style="8" customWidth="1"/>
    <col min="3" max="3" width="16.5703125" style="3" bestFit="1" customWidth="1"/>
    <col min="4" max="4" width="8.85546875" style="3" bestFit="1" customWidth="1"/>
    <col min="5" max="5" width="87.42578125" style="3" bestFit="1" customWidth="1"/>
    <col min="6" max="6" width="1.42578125" style="3" customWidth="1"/>
    <col min="7" max="7" width="16.85546875" style="3" customWidth="1"/>
    <col min="8" max="16384" width="9.140625" style="3"/>
  </cols>
  <sheetData>
    <row r="1" spans="1:7" ht="19.5" x14ac:dyDescent="0.25">
      <c r="A1" s="1" t="s">
        <v>0</v>
      </c>
      <c r="B1" s="1"/>
      <c r="C1" s="1"/>
      <c r="D1" s="2"/>
      <c r="E1" s="2"/>
      <c r="F1" s="2"/>
      <c r="G1" s="2"/>
    </row>
    <row r="2" spans="1:7" x14ac:dyDescent="0.25">
      <c r="A2" s="5" t="s">
        <v>1</v>
      </c>
      <c r="B2" s="6"/>
      <c r="C2" s="7"/>
    </row>
    <row r="3" spans="1:7" s="15" customFormat="1" ht="11.25" hidden="1" x14ac:dyDescent="0.2">
      <c r="A3" s="9"/>
      <c r="B3" s="10"/>
      <c r="C3" s="11"/>
      <c r="D3" s="13"/>
      <c r="E3" s="13"/>
      <c r="F3" s="13"/>
      <c r="G3" s="13"/>
    </row>
    <row r="4" spans="1:7" ht="12.75" customHeight="1" x14ac:dyDescent="0.25">
      <c r="A4" s="16"/>
      <c r="B4" s="17"/>
      <c r="C4" s="164" t="s">
        <v>2</v>
      </c>
      <c r="D4" s="19"/>
      <c r="E4" s="16"/>
      <c r="F4" s="17"/>
      <c r="G4" s="164" t="s">
        <v>2</v>
      </c>
    </row>
    <row r="5" spans="1:7" x14ac:dyDescent="0.25">
      <c r="A5" s="20"/>
      <c r="B5" s="17"/>
      <c r="C5" s="21" t="s">
        <v>3</v>
      </c>
      <c r="D5" s="19"/>
      <c r="E5" s="20"/>
      <c r="F5" s="17"/>
      <c r="G5" s="21" t="s">
        <v>3</v>
      </c>
    </row>
    <row r="6" spans="1:7" x14ac:dyDescent="0.25">
      <c r="A6" s="22" t="s">
        <v>4</v>
      </c>
      <c r="B6" s="18"/>
      <c r="C6" s="23"/>
      <c r="D6" s="13"/>
      <c r="E6" s="22" t="s">
        <v>5</v>
      </c>
      <c r="F6" s="22"/>
      <c r="G6" s="23"/>
    </row>
    <row r="7" spans="1:7" x14ac:dyDescent="0.25">
      <c r="A7" s="26" t="s">
        <v>6</v>
      </c>
      <c r="B7" s="27"/>
      <c r="C7" s="28">
        <v>98568</v>
      </c>
      <c r="D7" s="13"/>
      <c r="E7" s="26" t="s">
        <v>7</v>
      </c>
      <c r="F7" s="26"/>
      <c r="G7" s="28">
        <f>SP_IncStmt_Det_T1!C11</f>
        <v>95954</v>
      </c>
    </row>
    <row r="8" spans="1:7" x14ac:dyDescent="0.25">
      <c r="A8" s="30" t="s">
        <v>8</v>
      </c>
      <c r="B8" s="27"/>
      <c r="C8" s="31">
        <v>4424</v>
      </c>
      <c r="D8" s="13"/>
      <c r="E8" s="30" t="s">
        <v>9</v>
      </c>
      <c r="F8" s="30"/>
      <c r="G8" s="31">
        <f>SP_IncStmt_Det_T1!C23</f>
        <v>166</v>
      </c>
    </row>
    <row r="9" spans="1:7" x14ac:dyDescent="0.25">
      <c r="A9" s="32" t="s">
        <v>98</v>
      </c>
      <c r="B9" s="27"/>
      <c r="C9" s="33">
        <f>SUM(C7:C8)</f>
        <v>102992</v>
      </c>
      <c r="D9" s="13"/>
      <c r="E9" s="30" t="s">
        <v>10</v>
      </c>
      <c r="F9" s="30"/>
      <c r="G9" s="31">
        <f>SP_IncStmt_Det_T1!C24</f>
        <v>3362</v>
      </c>
    </row>
    <row r="10" spans="1:7" x14ac:dyDescent="0.25">
      <c r="A10" s="34" t="s">
        <v>99</v>
      </c>
      <c r="B10" s="18"/>
      <c r="C10" s="35"/>
      <c r="D10" s="13"/>
      <c r="E10" s="30" t="s">
        <v>11</v>
      </c>
      <c r="F10" s="30"/>
      <c r="G10" s="31">
        <f>SP_IncStmt_Det_T1!C31</f>
        <v>1311</v>
      </c>
    </row>
    <row r="11" spans="1:7" x14ac:dyDescent="0.25">
      <c r="A11" s="30" t="s">
        <v>51</v>
      </c>
      <c r="B11" s="27"/>
      <c r="C11" s="31">
        <v>40155</v>
      </c>
      <c r="D11" s="13"/>
      <c r="E11" s="26" t="str">
        <f>SP_IncStmt_Det_T1!A32</f>
        <v>Investment management fees</v>
      </c>
      <c r="F11" s="26"/>
      <c r="G11" s="31">
        <f>SP_IncStmt_Det_T1!C32</f>
        <v>2216</v>
      </c>
    </row>
    <row r="12" spans="1:7" x14ac:dyDescent="0.25">
      <c r="A12" s="30" t="s">
        <v>100</v>
      </c>
      <c r="B12" s="27"/>
      <c r="C12" s="31">
        <v>15303</v>
      </c>
      <c r="D12" s="13"/>
      <c r="E12" s="30" t="s">
        <v>12</v>
      </c>
      <c r="F12" s="13"/>
      <c r="G12" s="31">
        <v>-17</v>
      </c>
    </row>
    <row r="13" spans="1:7" ht="14.25" thickBot="1" x14ac:dyDescent="0.3">
      <c r="A13" s="30" t="s">
        <v>33</v>
      </c>
      <c r="B13" s="27"/>
      <c r="C13" s="31">
        <v>12922</v>
      </c>
      <c r="D13" s="13"/>
      <c r="E13" s="22" t="s">
        <v>13</v>
      </c>
      <c r="F13" s="22"/>
      <c r="G13" s="37">
        <f>SUM(G7:G12)</f>
        <v>102992</v>
      </c>
    </row>
    <row r="14" spans="1:7" ht="14.25" thickTop="1" x14ac:dyDescent="0.25">
      <c r="A14" s="30" t="s">
        <v>101</v>
      </c>
      <c r="B14" s="27"/>
      <c r="C14" s="31">
        <v>18249</v>
      </c>
      <c r="D14" s="13"/>
      <c r="E14" s="13"/>
      <c r="F14" s="13"/>
      <c r="G14" s="38"/>
    </row>
    <row r="15" spans="1:7" hidden="1" x14ac:dyDescent="0.25">
      <c r="A15" s="30" t="s">
        <v>14</v>
      </c>
      <c r="B15" s="27"/>
      <c r="C15" s="31">
        <v>0</v>
      </c>
      <c r="D15" s="13"/>
    </row>
    <row r="16" spans="1:7" ht="12.75" customHeight="1" x14ac:dyDescent="0.25">
      <c r="A16" s="30" t="s">
        <v>102</v>
      </c>
      <c r="B16" s="27"/>
      <c r="C16" s="33">
        <f>SUM(C11:C15)</f>
        <v>86629</v>
      </c>
      <c r="D16" s="13"/>
      <c r="E16" s="40" t="s">
        <v>15</v>
      </c>
      <c r="F16" s="34"/>
      <c r="G16" s="38"/>
    </row>
    <row r="17" spans="1:7" ht="14.25" customHeight="1" x14ac:dyDescent="0.25">
      <c r="A17" s="41"/>
      <c r="B17" s="27"/>
      <c r="C17" s="42"/>
      <c r="D17" s="13"/>
      <c r="E17" s="30" t="s">
        <v>16</v>
      </c>
      <c r="F17" s="30"/>
      <c r="G17" s="28">
        <f>SP_IncStmt_Det_T1!C14</f>
        <v>14670</v>
      </c>
    </row>
    <row r="18" spans="1:7" x14ac:dyDescent="0.25">
      <c r="A18" s="30" t="s">
        <v>17</v>
      </c>
      <c r="B18" s="27"/>
      <c r="C18" s="39">
        <v>142148</v>
      </c>
      <c r="D18" s="13"/>
      <c r="E18" s="26" t="str">
        <f>SP_IncStmt_Det_T1!A16</f>
        <v>Asset and property management expense</v>
      </c>
      <c r="F18" s="26"/>
      <c r="G18" s="31">
        <f>SP_IncStmt_Det_T1!C16</f>
        <v>3526</v>
      </c>
    </row>
    <row r="19" spans="1:7" x14ac:dyDescent="0.25">
      <c r="A19" s="43" t="s">
        <v>141</v>
      </c>
      <c r="B19" s="18"/>
      <c r="C19" s="42">
        <f>C9-C16+C18</f>
        <v>158511</v>
      </c>
      <c r="D19" s="13"/>
      <c r="E19" s="26" t="s">
        <v>8</v>
      </c>
      <c r="F19" s="13"/>
      <c r="G19" s="31">
        <v>53</v>
      </c>
    </row>
    <row r="20" spans="1:7" ht="14.25" thickBot="1" x14ac:dyDescent="0.3">
      <c r="A20" s="30" t="s">
        <v>142</v>
      </c>
      <c r="B20" s="27"/>
      <c r="C20" s="31">
        <v>-1508</v>
      </c>
      <c r="D20" s="13"/>
      <c r="E20" s="22" t="s">
        <v>18</v>
      </c>
      <c r="F20" s="22"/>
      <c r="G20" s="37">
        <f>SUM(G17:G19)</f>
        <v>18249</v>
      </c>
    </row>
    <row r="21" spans="1:7" ht="14.25" thickTop="1" x14ac:dyDescent="0.25">
      <c r="A21" s="30" t="s">
        <v>19</v>
      </c>
      <c r="B21" s="27"/>
      <c r="C21" s="31">
        <v>4788</v>
      </c>
      <c r="D21" s="13"/>
    </row>
    <row r="22" spans="1:7" x14ac:dyDescent="0.25">
      <c r="A22" s="30" t="s">
        <v>20</v>
      </c>
      <c r="B22" s="27"/>
      <c r="C22" s="31">
        <v>-616</v>
      </c>
      <c r="D22" s="13"/>
      <c r="E22" s="13"/>
      <c r="F22" s="13"/>
      <c r="G22" s="13"/>
    </row>
    <row r="23" spans="1:7" ht="12.75" customHeight="1" x14ac:dyDescent="0.25">
      <c r="A23" s="30" t="s">
        <v>103</v>
      </c>
      <c r="B23" s="27"/>
      <c r="C23" s="31">
        <v>-22052</v>
      </c>
      <c r="D23" s="13"/>
    </row>
    <row r="24" spans="1:7" x14ac:dyDescent="0.25">
      <c r="A24" s="43" t="s">
        <v>143</v>
      </c>
      <c r="B24" s="27"/>
      <c r="C24" s="44">
        <f>SUM(C19:C23)</f>
        <v>139123</v>
      </c>
      <c r="D24" s="13"/>
    </row>
    <row r="25" spans="1:7" x14ac:dyDescent="0.25">
      <c r="A25" s="30" t="s">
        <v>144</v>
      </c>
      <c r="B25" s="27"/>
      <c r="C25" s="45">
        <v>-12</v>
      </c>
      <c r="D25" s="13"/>
    </row>
    <row r="26" spans="1:7" x14ac:dyDescent="0.25">
      <c r="A26" s="43" t="s">
        <v>145</v>
      </c>
      <c r="B26" s="18"/>
      <c r="C26" s="44">
        <f>SUM(C24:C25)</f>
        <v>139111</v>
      </c>
      <c r="D26" s="13"/>
      <c r="E26" s="13"/>
      <c r="F26" s="13"/>
      <c r="G26" s="13"/>
    </row>
    <row r="27" spans="1:7" x14ac:dyDescent="0.25">
      <c r="A27" s="30" t="s">
        <v>22</v>
      </c>
      <c r="B27" s="18"/>
      <c r="C27" s="31">
        <v>698</v>
      </c>
      <c r="D27" s="13"/>
      <c r="E27" s="13"/>
      <c r="F27" s="13"/>
      <c r="G27" s="13"/>
    </row>
    <row r="28" spans="1:7" x14ac:dyDescent="0.25">
      <c r="A28" s="30" t="s">
        <v>146</v>
      </c>
      <c r="B28" s="27"/>
      <c r="C28" s="31">
        <v>-109332</v>
      </c>
      <c r="D28" s="13"/>
      <c r="E28" s="13"/>
      <c r="F28" s="13"/>
      <c r="G28" s="13"/>
    </row>
    <row r="29" spans="1:7" ht="14.25" thickBot="1" x14ac:dyDescent="0.3">
      <c r="A29" s="43" t="s">
        <v>147</v>
      </c>
      <c r="B29" s="18"/>
      <c r="C29" s="37">
        <f>SUM(C26:C28)</f>
        <v>30477</v>
      </c>
      <c r="D29" s="13"/>
      <c r="E29" s="13"/>
      <c r="F29" s="13"/>
      <c r="G29" s="13"/>
    </row>
    <row r="30" spans="1:7" s="46" customFormat="1" ht="12" thickTop="1" x14ac:dyDescent="0.2">
      <c r="A30" s="13"/>
      <c r="B30" s="12"/>
      <c r="C30" s="13"/>
      <c r="D30" s="13"/>
      <c r="E30" s="13"/>
      <c r="F30" s="13"/>
      <c r="G30" s="13"/>
    </row>
    <row r="31" spans="1:7" x14ac:dyDescent="0.25">
      <c r="A31" s="47"/>
      <c r="B31" s="25"/>
      <c r="C31" s="47"/>
      <c r="D31" s="47"/>
      <c r="E31" s="47"/>
      <c r="F31" s="47"/>
      <c r="G31" s="47"/>
    </row>
  </sheetData>
  <mergeCells count="1">
    <mergeCell ref="A1:C1"/>
  </mergeCells>
  <pageMargins left="0.7" right="0.7" top="0.75" bottom="0.75" header="0.3" footer="0.3"/>
  <pageSetup scale="97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B160-CAC7-4652-BAF1-1BD3ED565AAC}">
  <dimension ref="A1:H58"/>
  <sheetViews>
    <sheetView zoomScale="90" zoomScaleNormal="90" workbookViewId="0">
      <selection activeCell="F25" sqref="F25"/>
    </sheetView>
  </sheetViews>
  <sheetFormatPr defaultColWidth="9.140625" defaultRowHeight="13.5" x14ac:dyDescent="0.25"/>
  <cols>
    <col min="1" max="1" width="58.28515625" style="3" customWidth="1"/>
    <col min="2" max="2" width="1.42578125" style="8" customWidth="1"/>
    <col min="3" max="3" width="18.85546875" style="3" customWidth="1"/>
    <col min="4" max="4" width="9.85546875" style="3" bestFit="1" customWidth="1"/>
    <col min="5" max="16384" width="9.140625" style="3"/>
  </cols>
  <sheetData>
    <row r="1" spans="1:4" ht="19.5" x14ac:dyDescent="0.25">
      <c r="A1" s="49" t="s">
        <v>24</v>
      </c>
      <c r="B1" s="49"/>
      <c r="C1" s="50"/>
    </row>
    <row r="2" spans="1:4" x14ac:dyDescent="0.25">
      <c r="A2" s="5" t="s">
        <v>1</v>
      </c>
      <c r="B2" s="6"/>
      <c r="C2" s="7"/>
    </row>
    <row r="3" spans="1:4" s="46" customFormat="1" ht="3" customHeight="1" x14ac:dyDescent="0.15">
      <c r="A3" s="51"/>
      <c r="B3" s="52"/>
      <c r="C3" s="53"/>
    </row>
    <row r="4" spans="1:4" ht="12" customHeight="1" x14ac:dyDescent="0.25">
      <c r="A4" s="16"/>
      <c r="B4" s="17"/>
      <c r="C4" s="164" t="s">
        <v>2</v>
      </c>
    </row>
    <row r="5" spans="1:4" ht="12" customHeight="1" x14ac:dyDescent="0.25">
      <c r="A5" s="20" t="s">
        <v>25</v>
      </c>
      <c r="B5" s="17"/>
      <c r="C5" s="21" t="s">
        <v>3</v>
      </c>
      <c r="D5" s="4"/>
    </row>
    <row r="6" spans="1:4" ht="12" customHeight="1" x14ac:dyDescent="0.25">
      <c r="A6" s="22" t="s">
        <v>26</v>
      </c>
      <c r="B6" s="27"/>
      <c r="C6" s="23"/>
    </row>
    <row r="7" spans="1:4" ht="12" customHeight="1" x14ac:dyDescent="0.25">
      <c r="A7" s="26" t="s">
        <v>27</v>
      </c>
      <c r="B7" s="27"/>
      <c r="C7" s="55">
        <v>74284</v>
      </c>
    </row>
    <row r="8" spans="1:4" ht="12" customHeight="1" x14ac:dyDescent="0.25">
      <c r="A8" s="26" t="s">
        <v>28</v>
      </c>
      <c r="B8" s="27"/>
      <c r="C8" s="57">
        <v>10132</v>
      </c>
    </row>
    <row r="9" spans="1:4" ht="12" customHeight="1" x14ac:dyDescent="0.25">
      <c r="A9" s="26" t="s">
        <v>29</v>
      </c>
      <c r="B9" s="27"/>
      <c r="C9" s="57">
        <v>9743</v>
      </c>
    </row>
    <row r="10" spans="1:4" ht="12" customHeight="1" x14ac:dyDescent="0.25">
      <c r="A10" s="26" t="s">
        <v>30</v>
      </c>
      <c r="B10" s="27"/>
      <c r="C10" s="57">
        <v>1795</v>
      </c>
    </row>
    <row r="11" spans="1:4" ht="12" customHeight="1" x14ac:dyDescent="0.25">
      <c r="A11" s="22" t="s">
        <v>7</v>
      </c>
      <c r="B11" s="27"/>
      <c r="C11" s="58">
        <f>SUM(C7:C10)</f>
        <v>95954</v>
      </c>
    </row>
    <row r="12" spans="1:4" s="46" customFormat="1" ht="3" customHeight="1" x14ac:dyDescent="0.15">
      <c r="A12" s="51"/>
      <c r="B12" s="52"/>
      <c r="C12" s="59"/>
    </row>
    <row r="13" spans="1:4" ht="12" customHeight="1" x14ac:dyDescent="0.25">
      <c r="A13" s="22" t="s">
        <v>31</v>
      </c>
      <c r="B13" s="27"/>
      <c r="C13" s="57"/>
    </row>
    <row r="14" spans="1:4" ht="12" customHeight="1" x14ac:dyDescent="0.25">
      <c r="A14" s="26" t="s">
        <v>32</v>
      </c>
      <c r="B14" s="27"/>
      <c r="C14" s="57">
        <v>14670</v>
      </c>
    </row>
    <row r="15" spans="1:4" ht="12" customHeight="1" x14ac:dyDescent="0.25">
      <c r="A15" s="26" t="s">
        <v>33</v>
      </c>
      <c r="B15" s="27"/>
      <c r="C15" s="57">
        <v>12922</v>
      </c>
    </row>
    <row r="16" spans="1:4" ht="12" customHeight="1" x14ac:dyDescent="0.25">
      <c r="A16" s="26" t="s">
        <v>34</v>
      </c>
      <c r="B16" s="27"/>
      <c r="C16" s="57">
        <v>3526</v>
      </c>
    </row>
    <row r="17" spans="1:8" ht="12" customHeight="1" x14ac:dyDescent="0.25">
      <c r="A17" s="22" t="s">
        <v>35</v>
      </c>
      <c r="B17" s="27"/>
      <c r="C17" s="61">
        <f>SUM(C14:C16)</f>
        <v>31118</v>
      </c>
    </row>
    <row r="18" spans="1:8" s="15" customFormat="1" ht="3" customHeight="1" x14ac:dyDescent="0.2">
      <c r="A18" s="9"/>
      <c r="B18" s="10"/>
      <c r="C18" s="62"/>
    </row>
    <row r="19" spans="1:8" ht="12" customHeight="1" x14ac:dyDescent="0.25">
      <c r="A19" s="22" t="s">
        <v>36</v>
      </c>
      <c r="B19" s="27"/>
      <c r="C19" s="62">
        <f>C11-C17</f>
        <v>64836</v>
      </c>
    </row>
    <row r="20" spans="1:8" s="46" customFormat="1" ht="3" customHeight="1" x14ac:dyDescent="0.15">
      <c r="A20" s="51"/>
      <c r="B20" s="52"/>
      <c r="C20" s="59"/>
    </row>
    <row r="21" spans="1:8" ht="12" customHeight="1" x14ac:dyDescent="0.25">
      <c r="A21" s="22" t="s">
        <v>37</v>
      </c>
      <c r="B21" s="27"/>
      <c r="C21" s="57"/>
    </row>
    <row r="22" spans="1:8" ht="12" customHeight="1" x14ac:dyDescent="0.25">
      <c r="A22" s="26" t="s">
        <v>23</v>
      </c>
      <c r="B22" s="27"/>
      <c r="C22" s="57">
        <v>4788</v>
      </c>
    </row>
    <row r="23" spans="1:8" ht="12" customHeight="1" x14ac:dyDescent="0.25">
      <c r="A23" s="26" t="s">
        <v>9</v>
      </c>
      <c r="B23" s="27"/>
      <c r="C23" s="57">
        <v>166</v>
      </c>
    </row>
    <row r="24" spans="1:8" ht="12" customHeight="1" x14ac:dyDescent="0.25">
      <c r="A24" s="26" t="s">
        <v>10</v>
      </c>
      <c r="B24" s="27"/>
      <c r="C24" s="57">
        <v>3362</v>
      </c>
    </row>
    <row r="25" spans="1:8" ht="12" customHeight="1" x14ac:dyDescent="0.25">
      <c r="A25" s="26" t="s">
        <v>38</v>
      </c>
      <c r="B25" s="27"/>
      <c r="C25" s="57">
        <v>-22052</v>
      </c>
    </row>
    <row r="26" spans="1:8" ht="12" customHeight="1" x14ac:dyDescent="0.25">
      <c r="A26" s="26" t="s">
        <v>39</v>
      </c>
      <c r="B26" s="27"/>
      <c r="C26" s="57">
        <v>203</v>
      </c>
      <c r="D26" s="29"/>
      <c r="E26" s="63"/>
      <c r="H26" s="36"/>
    </row>
    <row r="27" spans="1:8" ht="12" customHeight="1" x14ac:dyDescent="0.25">
      <c r="A27" s="26" t="s">
        <v>40</v>
      </c>
      <c r="B27" s="27"/>
      <c r="C27" s="31">
        <v>0</v>
      </c>
      <c r="D27" s="29"/>
      <c r="E27" s="63"/>
      <c r="H27" s="36"/>
    </row>
    <row r="28" spans="1:8" ht="12" customHeight="1" x14ac:dyDescent="0.25">
      <c r="A28" s="22" t="s">
        <v>25</v>
      </c>
      <c r="B28" s="27"/>
      <c r="C28" s="58">
        <f>C19+SUM(C22:C27)</f>
        <v>51303</v>
      </c>
    </row>
    <row r="29" spans="1:8" s="46" customFormat="1" ht="3" customHeight="1" x14ac:dyDescent="0.15">
      <c r="A29" s="51"/>
      <c r="B29" s="52"/>
      <c r="C29" s="59"/>
    </row>
    <row r="30" spans="1:8" ht="12" customHeight="1" x14ac:dyDescent="0.25">
      <c r="A30" s="22" t="s">
        <v>41</v>
      </c>
      <c r="B30" s="27"/>
      <c r="C30" s="57"/>
    </row>
    <row r="31" spans="1:8" ht="12" customHeight="1" x14ac:dyDescent="0.25">
      <c r="A31" s="26" t="s">
        <v>11</v>
      </c>
      <c r="B31" s="27"/>
      <c r="C31" s="57">
        <v>1311</v>
      </c>
    </row>
    <row r="32" spans="1:8" ht="12" customHeight="1" x14ac:dyDescent="0.25">
      <c r="A32" s="26" t="s">
        <v>42</v>
      </c>
      <c r="B32" s="27"/>
      <c r="C32" s="57">
        <v>2216</v>
      </c>
    </row>
    <row r="33" spans="1:8" ht="12" customHeight="1" x14ac:dyDescent="0.25">
      <c r="A33" s="22" t="s">
        <v>43</v>
      </c>
      <c r="B33" s="27"/>
      <c r="C33" s="58">
        <f>SUM(C31:C32)</f>
        <v>3527</v>
      </c>
    </row>
    <row r="34" spans="1:8" s="46" customFormat="1" ht="3" customHeight="1" x14ac:dyDescent="0.15">
      <c r="A34" s="51"/>
      <c r="B34" s="52"/>
      <c r="C34" s="59"/>
    </row>
    <row r="35" spans="1:8" ht="12" customHeight="1" x14ac:dyDescent="0.25">
      <c r="A35" s="26" t="s">
        <v>44</v>
      </c>
      <c r="B35" s="27"/>
      <c r="C35" s="31">
        <v>-273</v>
      </c>
      <c r="D35" s="29"/>
      <c r="E35" s="63"/>
      <c r="H35" s="36"/>
    </row>
    <row r="36" spans="1:8" ht="12" customHeight="1" x14ac:dyDescent="0.25">
      <c r="A36" s="22" t="s">
        <v>45</v>
      </c>
      <c r="B36" s="27"/>
      <c r="C36" s="44">
        <f>+C33+C35</f>
        <v>3254</v>
      </c>
      <c r="D36" s="29"/>
      <c r="E36" s="63"/>
      <c r="H36" s="36"/>
    </row>
    <row r="37" spans="1:8" s="46" customFormat="1" ht="3" customHeight="1" x14ac:dyDescent="0.15">
      <c r="A37" s="51"/>
      <c r="B37" s="52"/>
      <c r="C37" s="59"/>
    </row>
    <row r="38" spans="1:8" ht="12" customHeight="1" x14ac:dyDescent="0.25">
      <c r="A38" s="30" t="s">
        <v>46</v>
      </c>
      <c r="B38" s="27"/>
      <c r="C38" s="31">
        <v>0</v>
      </c>
      <c r="D38" s="29"/>
      <c r="E38" s="63"/>
      <c r="H38" s="36"/>
    </row>
    <row r="39" spans="1:8" x14ac:dyDescent="0.25">
      <c r="A39" s="64" t="s">
        <v>47</v>
      </c>
      <c r="B39" s="12"/>
      <c r="C39" s="31">
        <v>0</v>
      </c>
    </row>
    <row r="40" spans="1:8" ht="12" customHeight="1" x14ac:dyDescent="0.25">
      <c r="A40" s="30" t="s">
        <v>48</v>
      </c>
      <c r="B40" s="27"/>
      <c r="C40" s="31">
        <v>-616</v>
      </c>
      <c r="D40" s="29"/>
      <c r="E40" s="63"/>
      <c r="H40" s="36"/>
    </row>
    <row r="41" spans="1:8" ht="12" customHeight="1" x14ac:dyDescent="0.25">
      <c r="A41" s="30" t="str">
        <f>SP_IncStmt_T1!A25</f>
        <v>Income tax provision</v>
      </c>
      <c r="B41" s="27"/>
      <c r="C41" s="57">
        <v>-12</v>
      </c>
    </row>
    <row r="42" spans="1:8" ht="12" customHeight="1" x14ac:dyDescent="0.25">
      <c r="A42" s="22" t="s">
        <v>49</v>
      </c>
      <c r="B42" s="27"/>
      <c r="C42" s="58">
        <f>+C36+C38+C39+C40+C41</f>
        <v>2626</v>
      </c>
    </row>
    <row r="43" spans="1:8" s="46" customFormat="1" ht="3" customHeight="1" x14ac:dyDescent="0.15">
      <c r="A43" s="51"/>
      <c r="B43" s="52"/>
      <c r="C43" s="65"/>
    </row>
    <row r="44" spans="1:8" ht="12" customHeight="1" x14ac:dyDescent="0.25">
      <c r="A44" s="22" t="s">
        <v>50</v>
      </c>
      <c r="B44" s="27"/>
      <c r="C44" s="62">
        <v>-15303</v>
      </c>
    </row>
    <row r="45" spans="1:8" s="15" customFormat="1" ht="3" customHeight="1" x14ac:dyDescent="0.2">
      <c r="A45" s="51"/>
      <c r="B45" s="10"/>
      <c r="C45" s="57"/>
    </row>
    <row r="46" spans="1:8" ht="12" customHeight="1" x14ac:dyDescent="0.25">
      <c r="A46" s="26" t="s">
        <v>51</v>
      </c>
      <c r="B46" s="27"/>
      <c r="C46" s="57">
        <v>-40062</v>
      </c>
    </row>
    <row r="47" spans="1:8" ht="12" customHeight="1" x14ac:dyDescent="0.25">
      <c r="A47" s="26" t="s">
        <v>52</v>
      </c>
      <c r="B47" s="27"/>
      <c r="C47" s="57">
        <v>-93</v>
      </c>
    </row>
    <row r="48" spans="1:8" ht="12" customHeight="1" x14ac:dyDescent="0.25">
      <c r="A48" s="30" t="s">
        <v>21</v>
      </c>
      <c r="B48" s="27"/>
      <c r="C48" s="31">
        <v>0</v>
      </c>
    </row>
    <row r="49" spans="1:4" ht="12" customHeight="1" x14ac:dyDescent="0.25">
      <c r="A49" s="30" t="str">
        <f>SP_IncStmt_T1!A18</f>
        <v>Gain on disposition of properties</v>
      </c>
      <c r="B49" s="27"/>
      <c r="C49" s="31">
        <v>142148</v>
      </c>
    </row>
    <row r="50" spans="1:4" ht="12" customHeight="1" x14ac:dyDescent="0.25">
      <c r="A50" s="34" t="s">
        <v>53</v>
      </c>
      <c r="B50" s="27"/>
      <c r="C50" s="58">
        <f>C28+C42+C44+C46+C47+C48+C49</f>
        <v>140619</v>
      </c>
    </row>
    <row r="51" spans="1:4" s="46" customFormat="1" ht="3" customHeight="1" x14ac:dyDescent="0.15">
      <c r="A51" s="51"/>
      <c r="B51" s="52"/>
      <c r="C51" s="59"/>
    </row>
    <row r="52" spans="1:4" ht="12" customHeight="1" x14ac:dyDescent="0.25">
      <c r="A52" s="30" t="str">
        <f>SP_IncStmt_T1!A20</f>
        <v>Equity in losses of unconsolidated affiliates</v>
      </c>
      <c r="B52" s="27"/>
      <c r="C52" s="57">
        <v>-1508</v>
      </c>
      <c r="D52" s="3" t="s">
        <v>54</v>
      </c>
    </row>
    <row r="53" spans="1:4" ht="12" customHeight="1" x14ac:dyDescent="0.25">
      <c r="A53" s="26" t="s">
        <v>56</v>
      </c>
      <c r="B53" s="27"/>
      <c r="C53" s="57">
        <v>-108634</v>
      </c>
    </row>
    <row r="54" spans="1:4" s="46" customFormat="1" ht="3" customHeight="1" x14ac:dyDescent="0.15">
      <c r="A54" s="51"/>
      <c r="B54" s="52"/>
      <c r="C54" s="59"/>
    </row>
    <row r="55" spans="1:4" ht="12" customHeight="1" thickBot="1" x14ac:dyDescent="0.3">
      <c r="A55" s="34" t="s">
        <v>148</v>
      </c>
      <c r="B55" s="27"/>
      <c r="C55" s="67">
        <f>C50+C52+C53</f>
        <v>30477</v>
      </c>
    </row>
    <row r="56" spans="1:4" s="15" customFormat="1" ht="5.0999999999999996" customHeight="1" thickTop="1" x14ac:dyDescent="0.15">
      <c r="B56" s="14"/>
    </row>
    <row r="58" spans="1:4" x14ac:dyDescent="0.25">
      <c r="A58" s="48"/>
      <c r="C58" s="68"/>
    </row>
  </sheetData>
  <mergeCells count="1">
    <mergeCell ref="A1:C1"/>
  </mergeCells>
  <pageMargins left="0.7" right="0.7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5CC5-FD44-41D8-8ACF-A1438C9DE828}">
  <dimension ref="A1:I55"/>
  <sheetViews>
    <sheetView topLeftCell="A11" zoomScaleNormal="100" workbookViewId="0">
      <selection activeCell="J21" sqref="J21"/>
    </sheetView>
  </sheetViews>
  <sheetFormatPr defaultColWidth="9.140625" defaultRowHeight="13.5" x14ac:dyDescent="0.25"/>
  <cols>
    <col min="1" max="1" width="60.85546875" style="3" customWidth="1"/>
    <col min="2" max="2" width="1.42578125" style="8" customWidth="1"/>
    <col min="3" max="3" width="15.140625" style="3" customWidth="1"/>
    <col min="4" max="4" width="1.42578125" style="8" customWidth="1"/>
    <col min="5" max="5" width="14.42578125" style="3" customWidth="1"/>
    <col min="6" max="16384" width="9.140625" style="3"/>
  </cols>
  <sheetData>
    <row r="1" spans="1:5" ht="19.5" x14ac:dyDescent="0.25">
      <c r="A1" s="49" t="s">
        <v>57</v>
      </c>
      <c r="B1" s="49"/>
      <c r="C1" s="50"/>
      <c r="D1" s="50"/>
      <c r="E1" s="50"/>
    </row>
    <row r="2" spans="1:5" x14ac:dyDescent="0.25">
      <c r="A2" s="5" t="s">
        <v>1</v>
      </c>
      <c r="B2" s="6"/>
      <c r="C2" s="7"/>
      <c r="E2" s="7"/>
    </row>
    <row r="3" spans="1:5" s="15" customFormat="1" ht="5.25" x14ac:dyDescent="0.15">
      <c r="A3" s="69"/>
      <c r="B3" s="70"/>
      <c r="C3" s="71"/>
      <c r="D3" s="14"/>
      <c r="E3" s="71"/>
    </row>
    <row r="4" spans="1:5" ht="13.9" customHeight="1" x14ac:dyDescent="0.25">
      <c r="A4" s="72"/>
      <c r="B4" s="73"/>
      <c r="C4" s="74" t="s">
        <v>131</v>
      </c>
      <c r="D4" s="74"/>
      <c r="E4" s="74"/>
    </row>
    <row r="5" spans="1:5" ht="42" x14ac:dyDescent="0.25">
      <c r="A5" s="76" t="s">
        <v>25</v>
      </c>
      <c r="B5" s="73"/>
      <c r="C5" s="77" t="s">
        <v>58</v>
      </c>
      <c r="D5" s="75"/>
      <c r="E5" s="77" t="s">
        <v>59</v>
      </c>
    </row>
    <row r="6" spans="1:5" x14ac:dyDescent="0.25">
      <c r="A6" s="78" t="str">
        <f>SP_IncStmt_Det_T1!A6</f>
        <v>REVENUES</v>
      </c>
      <c r="B6" s="79"/>
      <c r="C6" s="80"/>
      <c r="D6" s="81"/>
      <c r="E6" s="80"/>
    </row>
    <row r="7" spans="1:5" x14ac:dyDescent="0.25">
      <c r="A7" s="82" t="str">
        <f>SP_IncStmt_Det_T1!A7</f>
        <v>Minimum rents</v>
      </c>
      <c r="B7" s="79"/>
      <c r="C7" s="83">
        <v>-23947</v>
      </c>
      <c r="D7" s="84"/>
      <c r="E7" s="83">
        <v>13148</v>
      </c>
    </row>
    <row r="8" spans="1:5" x14ac:dyDescent="0.25">
      <c r="A8" s="82" t="str">
        <f>SP_IncStmt_Det_T1!A8</f>
        <v>Expense reimbursements - CAM</v>
      </c>
      <c r="B8" s="79"/>
      <c r="C8" s="85">
        <v>-4171</v>
      </c>
      <c r="D8" s="84"/>
      <c r="E8" s="85">
        <v>2284</v>
      </c>
    </row>
    <row r="9" spans="1:5" x14ac:dyDescent="0.25">
      <c r="A9" s="82" t="str">
        <f>SP_IncStmt_Det_T1!A9</f>
        <v>Expense reimbursements - Taxes</v>
      </c>
      <c r="B9" s="79"/>
      <c r="C9" s="85">
        <v>-3522</v>
      </c>
      <c r="D9" s="84"/>
      <c r="E9" s="85">
        <v>2010</v>
      </c>
    </row>
    <row r="10" spans="1:5" x14ac:dyDescent="0.25">
      <c r="A10" s="82" t="str">
        <f>SP_IncStmt_Det_T1!A10</f>
        <v>Percentage rent and other property income</v>
      </c>
      <c r="B10" s="79"/>
      <c r="C10" s="85">
        <v>-536</v>
      </c>
      <c r="D10" s="84"/>
      <c r="E10" s="85">
        <v>648</v>
      </c>
    </row>
    <row r="11" spans="1:5" x14ac:dyDescent="0.25">
      <c r="A11" s="78" t="str">
        <f>SP_IncStmt_Det_T1!A11</f>
        <v>Total Revenues</v>
      </c>
      <c r="B11" s="79"/>
      <c r="C11" s="86">
        <f>SUM(C7:C10)</f>
        <v>-32176</v>
      </c>
      <c r="D11" s="87"/>
      <c r="E11" s="86">
        <f>SUM(E7:E10)</f>
        <v>18090</v>
      </c>
    </row>
    <row r="12" spans="1:5" s="46" customFormat="1" ht="5.25" x14ac:dyDescent="0.15">
      <c r="A12" s="51"/>
      <c r="B12" s="52"/>
      <c r="C12" s="59"/>
      <c r="D12" s="60"/>
      <c r="E12" s="59"/>
    </row>
    <row r="13" spans="1:5" x14ac:dyDescent="0.25">
      <c r="A13" s="78" t="str">
        <f>SP_IncStmt_Det_T1!A13</f>
        <v>EXPENSES</v>
      </c>
      <c r="B13" s="79"/>
      <c r="C13" s="85"/>
      <c r="D13" s="84"/>
      <c r="E13" s="85"/>
    </row>
    <row r="14" spans="1:5" x14ac:dyDescent="0.25">
      <c r="A14" s="82" t="str">
        <f>SP_IncStmt_Det_T1!A14</f>
        <v>Property operating - CAM</v>
      </c>
      <c r="B14" s="79"/>
      <c r="C14" s="85">
        <v>-5150</v>
      </c>
      <c r="D14" s="84"/>
      <c r="E14" s="85">
        <v>2681</v>
      </c>
    </row>
    <row r="15" spans="1:5" x14ac:dyDescent="0.25">
      <c r="A15" s="82" t="str">
        <f>SP_IncStmt_Det_T1!A15</f>
        <v>Real estate taxes</v>
      </c>
      <c r="B15" s="79"/>
      <c r="C15" s="85">
        <v>-4121</v>
      </c>
      <c r="D15" s="84"/>
      <c r="E15" s="85">
        <v>2820</v>
      </c>
    </row>
    <row r="16" spans="1:5" x14ac:dyDescent="0.25">
      <c r="A16" s="82" t="str">
        <f>SP_IncStmt_Det_T1!A16</f>
        <v>Asset and property management expense</v>
      </c>
      <c r="B16" s="79"/>
      <c r="C16" s="85">
        <v>-1290</v>
      </c>
      <c r="D16" s="84"/>
      <c r="E16" s="85">
        <v>752</v>
      </c>
    </row>
    <row r="17" spans="1:6" x14ac:dyDescent="0.25">
      <c r="A17" s="78" t="str">
        <f>SP_IncStmt_Det_T1!A17</f>
        <v>Total Expenses</v>
      </c>
      <c r="B17" s="79"/>
      <c r="C17" s="86">
        <f>SUM(C14:C16)</f>
        <v>-10561</v>
      </c>
      <c r="D17" s="87"/>
      <c r="E17" s="86">
        <f>SUM(E14:E16)</f>
        <v>6253</v>
      </c>
    </row>
    <row r="18" spans="1:6" s="46" customFormat="1" ht="6.6" customHeight="1" x14ac:dyDescent="0.15">
      <c r="A18" s="88"/>
      <c r="B18" s="89"/>
      <c r="C18" s="90"/>
      <c r="D18" s="66"/>
      <c r="E18" s="90"/>
    </row>
    <row r="19" spans="1:6" x14ac:dyDescent="0.25">
      <c r="A19" s="78" t="str">
        <f>SP_IncStmt_Det_T1!A19</f>
        <v>NET OPERATING INCOME - PROPERTIES</v>
      </c>
      <c r="B19" s="79"/>
      <c r="C19" s="91">
        <f>C11-C17</f>
        <v>-21615</v>
      </c>
      <c r="D19" s="87"/>
      <c r="E19" s="91">
        <f>E11-E17</f>
        <v>11837</v>
      </c>
    </row>
    <row r="20" spans="1:6" s="15" customFormat="1" ht="3" customHeight="1" x14ac:dyDescent="0.2">
      <c r="A20" s="9"/>
      <c r="B20" s="10"/>
      <c r="C20" s="57"/>
      <c r="D20" s="56"/>
      <c r="E20" s="57"/>
    </row>
    <row r="21" spans="1:6" x14ac:dyDescent="0.25">
      <c r="A21" s="78" t="str">
        <f>SP_IncStmt_Det_T1!A21</f>
        <v>OTHER INCOME (EXPENSE)</v>
      </c>
      <c r="B21" s="79"/>
      <c r="C21" s="85"/>
      <c r="D21" s="84"/>
      <c r="E21" s="85"/>
    </row>
    <row r="22" spans="1:6" x14ac:dyDescent="0.25">
      <c r="A22" s="82" t="str">
        <f>SP_IncStmt_Det_T1!A22</f>
        <v xml:space="preserve">Interest income </v>
      </c>
      <c r="B22" s="79"/>
      <c r="C22" s="92">
        <v>-179</v>
      </c>
      <c r="D22" s="84"/>
      <c r="E22" s="92">
        <v>19</v>
      </c>
    </row>
    <row r="23" spans="1:6" x14ac:dyDescent="0.25">
      <c r="A23" s="82" t="str">
        <f>SP_IncStmt_Det_T1!A23</f>
        <v xml:space="preserve">Straight-line rent income </v>
      </c>
      <c r="B23" s="79"/>
      <c r="C23" s="85">
        <v>-241</v>
      </c>
      <c r="D23" s="84"/>
      <c r="E23" s="85">
        <v>38</v>
      </c>
    </row>
    <row r="24" spans="1:6" x14ac:dyDescent="0.25">
      <c r="A24" s="82" t="s">
        <v>60</v>
      </c>
      <c r="B24" s="79"/>
      <c r="C24" s="85">
        <v>-1530</v>
      </c>
      <c r="D24" s="84"/>
      <c r="E24" s="85">
        <v>730</v>
      </c>
    </row>
    <row r="25" spans="1:6" x14ac:dyDescent="0.25">
      <c r="A25" s="82" t="s">
        <v>61</v>
      </c>
      <c r="B25" s="79"/>
      <c r="C25" s="85">
        <v>10679</v>
      </c>
      <c r="D25" s="84"/>
      <c r="E25" s="85">
        <v>-5557</v>
      </c>
    </row>
    <row r="26" spans="1:6" x14ac:dyDescent="0.25">
      <c r="A26" s="82" t="s">
        <v>62</v>
      </c>
      <c r="B26" s="79"/>
      <c r="C26" s="85">
        <v>-7</v>
      </c>
      <c r="D26" s="84"/>
      <c r="E26" s="92">
        <v>6</v>
      </c>
      <c r="F26" s="36"/>
    </row>
    <row r="27" spans="1:6" x14ac:dyDescent="0.25">
      <c r="A27" s="82" t="str">
        <f>SP_IncStmt_Det_T1!A27</f>
        <v xml:space="preserve">Impairment charges </v>
      </c>
      <c r="B27" s="79"/>
      <c r="C27" s="92">
        <v>0</v>
      </c>
      <c r="D27" s="84"/>
      <c r="E27" s="92">
        <v>0</v>
      </c>
      <c r="F27" s="36"/>
    </row>
    <row r="28" spans="1:6" x14ac:dyDescent="0.25">
      <c r="A28" s="78" t="str">
        <f>SP_IncStmt_Det_T1!A28</f>
        <v>REIT PORTFOLIO AND INVESTMENT MANAGEMENT INCOME</v>
      </c>
      <c r="B28" s="79"/>
      <c r="C28" s="86">
        <f>C19+SUM(C22:C27)</f>
        <v>-12893</v>
      </c>
      <c r="D28" s="87"/>
      <c r="E28" s="86">
        <f>E19+SUM(E22:E27)</f>
        <v>7073</v>
      </c>
    </row>
    <row r="29" spans="1:6" s="46" customFormat="1" ht="5.25" x14ac:dyDescent="0.15">
      <c r="A29" s="51"/>
      <c r="B29" s="52"/>
      <c r="C29" s="59"/>
      <c r="D29" s="60"/>
      <c r="E29" s="59"/>
    </row>
    <row r="30" spans="1:6" x14ac:dyDescent="0.25">
      <c r="A30" s="78" t="s">
        <v>63</v>
      </c>
      <c r="B30" s="79"/>
      <c r="C30" s="85"/>
      <c r="D30" s="84"/>
      <c r="E30" s="85"/>
    </row>
    <row r="31" spans="1:6" ht="12" customHeight="1" x14ac:dyDescent="0.25">
      <c r="A31" s="82" t="str">
        <f>SP_IncStmt_Det_T1!A31</f>
        <v>Asset and property management fees</v>
      </c>
      <c r="B31" s="79"/>
      <c r="C31" s="85">
        <v>2279</v>
      </c>
      <c r="D31" s="84"/>
      <c r="E31" s="85">
        <v>92</v>
      </c>
    </row>
    <row r="32" spans="1:6" x14ac:dyDescent="0.25">
      <c r="A32" s="82" t="str">
        <f>SP_IncStmt_Det_T1!A32</f>
        <v>Investment management fees</v>
      </c>
      <c r="B32" s="79"/>
      <c r="C32" s="85">
        <v>1597</v>
      </c>
      <c r="D32" s="84"/>
      <c r="E32" s="85">
        <v>78</v>
      </c>
    </row>
    <row r="33" spans="1:6" x14ac:dyDescent="0.25">
      <c r="A33" s="78" t="str">
        <f>SP_IncStmt_Det_T1!A33</f>
        <v>Total Investment Management Fee Income</v>
      </c>
      <c r="B33" s="79"/>
      <c r="C33" s="86">
        <f>SUM(C31:C32)</f>
        <v>3876</v>
      </c>
      <c r="D33" s="87"/>
      <c r="E33" s="86">
        <f>SUM(E31:E32)</f>
        <v>170</v>
      </c>
    </row>
    <row r="34" spans="1:6" s="46" customFormat="1" ht="5.25" x14ac:dyDescent="0.15">
      <c r="A34" s="51"/>
      <c r="B34" s="52"/>
      <c r="C34" s="59"/>
      <c r="D34" s="60"/>
      <c r="E34" s="59"/>
    </row>
    <row r="35" spans="1:6" x14ac:dyDescent="0.25">
      <c r="A35" s="82" t="str">
        <f>SP_IncStmt_Det_T1!A35</f>
        <v>Transactional and other expenses</v>
      </c>
      <c r="B35" s="79"/>
      <c r="C35" s="92">
        <v>0</v>
      </c>
      <c r="D35" s="84"/>
      <c r="E35" s="92">
        <v>0</v>
      </c>
      <c r="F35" s="36"/>
    </row>
    <row r="36" spans="1:6" ht="19.5" x14ac:dyDescent="0.25">
      <c r="A36" s="78" t="str">
        <f>SP_IncStmt_Det_T1!A36</f>
        <v xml:space="preserve">Total Investment Management Fee Income and Other Transactional Expenses </v>
      </c>
      <c r="B36" s="79"/>
      <c r="C36" s="93">
        <f>+C33+C35</f>
        <v>3876</v>
      </c>
      <c r="D36" s="87"/>
      <c r="E36" s="93">
        <f>+E33+E35</f>
        <v>170</v>
      </c>
      <c r="F36" s="36"/>
    </row>
    <row r="37" spans="1:6" s="46" customFormat="1" ht="5.25" x14ac:dyDescent="0.15">
      <c r="A37" s="51"/>
      <c r="B37" s="52"/>
      <c r="C37" s="59"/>
      <c r="D37" s="60"/>
      <c r="E37" s="59"/>
    </row>
    <row r="38" spans="1:6" s="15" customFormat="1" ht="12.75" customHeight="1" x14ac:dyDescent="0.15">
      <c r="A38" s="94" t="str">
        <f>+SP_IncStmt_Det_T1!A38</f>
        <v xml:space="preserve">Realized gains on marketable securities and promote, net  </v>
      </c>
      <c r="B38" s="79"/>
      <c r="C38" s="92">
        <v>0</v>
      </c>
      <c r="D38" s="84"/>
      <c r="E38" s="92">
        <v>0</v>
      </c>
    </row>
    <row r="39" spans="1:6" x14ac:dyDescent="0.25">
      <c r="A39" s="94" t="str">
        <f>+SP_IncStmt_Det_T1!A39</f>
        <v>Less: previously recognized unrealized gains on marketable securities sold</v>
      </c>
      <c r="B39" s="95"/>
      <c r="C39" s="92">
        <v>0</v>
      </c>
      <c r="D39" s="84"/>
      <c r="E39" s="92">
        <v>0</v>
      </c>
      <c r="F39" s="36"/>
    </row>
    <row r="40" spans="1:6" x14ac:dyDescent="0.25">
      <c r="A40" s="94" t="s">
        <v>48</v>
      </c>
      <c r="B40" s="79"/>
      <c r="C40" s="92">
        <v>0</v>
      </c>
      <c r="D40" s="84"/>
      <c r="E40" s="92">
        <v>0</v>
      </c>
      <c r="F40" s="36"/>
    </row>
    <row r="41" spans="1:6" x14ac:dyDescent="0.25">
      <c r="A41" s="82" t="str">
        <f>SP_IncStmt_Det_T1!A41</f>
        <v>Income tax provision</v>
      </c>
      <c r="B41" s="79"/>
      <c r="C41" s="92">
        <v>-25</v>
      </c>
      <c r="D41" s="84"/>
      <c r="E41" s="85">
        <v>-5</v>
      </c>
    </row>
    <row r="42" spans="1:6" x14ac:dyDescent="0.25">
      <c r="A42" s="78" t="str">
        <f>SP_IncStmt_Det_T1!A42</f>
        <v>Total Fee and Other Income</v>
      </c>
      <c r="B42" s="79"/>
      <c r="C42" s="86">
        <f>SUM(C36:C41)</f>
        <v>3851</v>
      </c>
      <c r="D42" s="87"/>
      <c r="E42" s="86">
        <f>SUM(E36:E41)</f>
        <v>165</v>
      </c>
    </row>
    <row r="43" spans="1:6" s="46" customFormat="1" ht="5.25" x14ac:dyDescent="0.15">
      <c r="A43" s="51"/>
      <c r="B43" s="52"/>
      <c r="C43" s="65"/>
      <c r="D43" s="66"/>
      <c r="E43" s="65"/>
    </row>
    <row r="44" spans="1:6" x14ac:dyDescent="0.25">
      <c r="A44" s="78" t="str">
        <f>SP_IncStmt_Det_T1!$A$44</f>
        <v>Administrative and Other Expenses</v>
      </c>
      <c r="B44" s="79"/>
      <c r="C44" s="91">
        <v>604</v>
      </c>
      <c r="D44" s="87"/>
      <c r="E44" s="91">
        <v>-463</v>
      </c>
    </row>
    <row r="45" spans="1:6" s="46" customFormat="1" ht="5.25" x14ac:dyDescent="0.15">
      <c r="A45" s="88"/>
      <c r="B45" s="89"/>
      <c r="C45" s="65"/>
      <c r="D45" s="66"/>
      <c r="E45" s="65"/>
    </row>
    <row r="46" spans="1:6" x14ac:dyDescent="0.25">
      <c r="A46" s="82" t="str">
        <f>SP_IncStmt_Det_T1!A46</f>
        <v>Depreciation and amortization</v>
      </c>
      <c r="B46" s="79"/>
      <c r="C46" s="85">
        <v>12494</v>
      </c>
      <c r="D46" s="84"/>
      <c r="E46" s="85">
        <v>-8283</v>
      </c>
    </row>
    <row r="47" spans="1:6" x14ac:dyDescent="0.25">
      <c r="A47" s="82" t="str">
        <f>SP_IncStmt_Det_T1!A47</f>
        <v>Non-real estate depreciation and amortization</v>
      </c>
      <c r="B47" s="79"/>
      <c r="C47" s="92">
        <v>0</v>
      </c>
      <c r="D47" s="84"/>
      <c r="E47" s="92">
        <v>0</v>
      </c>
    </row>
    <row r="48" spans="1:6" x14ac:dyDescent="0.25">
      <c r="A48" s="94" t="s">
        <v>64</v>
      </c>
      <c r="B48" s="79"/>
      <c r="C48" s="96">
        <v>-111194</v>
      </c>
      <c r="D48" s="84"/>
      <c r="E48" s="96">
        <v>0</v>
      </c>
    </row>
    <row r="49" spans="1:5" x14ac:dyDescent="0.25">
      <c r="A49" s="78" t="s">
        <v>53</v>
      </c>
      <c r="B49" s="79"/>
      <c r="C49" s="91">
        <f>C28+C42+C44+C46+C47+C48</f>
        <v>-107138</v>
      </c>
      <c r="D49" s="87"/>
      <c r="E49" s="91">
        <f>E28+E42+E44+E46+E47+E48</f>
        <v>-1508</v>
      </c>
    </row>
    <row r="50" spans="1:5" s="46" customFormat="1" ht="5.25" x14ac:dyDescent="0.15">
      <c r="A50" s="51"/>
      <c r="B50" s="52"/>
      <c r="C50" s="59"/>
      <c r="D50" s="60"/>
      <c r="E50" s="59"/>
    </row>
    <row r="51" spans="1:5" x14ac:dyDescent="0.25">
      <c r="A51" s="82" t="str">
        <f>SP_IncStmt_Det_T1!$A$52</f>
        <v>Equity in losses of unconsolidated affiliates</v>
      </c>
      <c r="B51" s="79"/>
      <c r="C51" s="92">
        <v>0</v>
      </c>
      <c r="D51" s="84"/>
      <c r="E51" s="92">
        <v>0</v>
      </c>
    </row>
    <row r="52" spans="1:5" x14ac:dyDescent="0.25">
      <c r="A52" s="82" t="s">
        <v>65</v>
      </c>
      <c r="B52" s="79"/>
      <c r="C52" s="85">
        <v>-1496</v>
      </c>
      <c r="D52" s="84"/>
      <c r="E52" s="92">
        <v>0</v>
      </c>
    </row>
    <row r="53" spans="1:5" s="46" customFormat="1" ht="9.75" x14ac:dyDescent="0.15">
      <c r="A53" s="97"/>
      <c r="B53" s="98"/>
      <c r="C53" s="85"/>
      <c r="D53" s="84"/>
      <c r="E53" s="85"/>
    </row>
    <row r="54" spans="1:5" ht="14.25" thickBot="1" x14ac:dyDescent="0.3">
      <c r="A54" s="78" t="s">
        <v>66</v>
      </c>
      <c r="B54" s="79"/>
      <c r="C54" s="99">
        <f>C49+C51+C52</f>
        <v>-108634</v>
      </c>
      <c r="D54" s="87"/>
      <c r="E54" s="99">
        <f>E49+E51+E52</f>
        <v>-1508</v>
      </c>
    </row>
    <row r="55" spans="1:5" s="46" customFormat="1" ht="5.0999999999999996" customHeight="1" thickTop="1" x14ac:dyDescent="0.15">
      <c r="B55" s="54"/>
      <c r="D55" s="54"/>
    </row>
  </sheetData>
  <mergeCells count="2">
    <mergeCell ref="A1:E1"/>
    <mergeCell ref="C4:E4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49864-2858-4305-B6C5-CB64EBD8CFB6}">
  <dimension ref="A1:G52"/>
  <sheetViews>
    <sheetView zoomScale="80" zoomScaleNormal="80" workbookViewId="0">
      <selection activeCell="E38" sqref="E38"/>
    </sheetView>
  </sheetViews>
  <sheetFormatPr defaultColWidth="9.140625" defaultRowHeight="13.5" x14ac:dyDescent="0.25"/>
  <cols>
    <col min="1" max="1" width="60.85546875" style="101" customWidth="1"/>
    <col min="2" max="2" width="1.42578125" style="103" customWidth="1"/>
    <col min="3" max="3" width="23.140625" style="101" customWidth="1"/>
    <col min="4" max="4" width="4" style="103" customWidth="1"/>
    <col min="5" max="5" width="40.140625" style="104" customWidth="1"/>
    <col min="6" max="6" width="1.42578125" style="103" customWidth="1"/>
    <col min="7" max="7" width="12.85546875" style="101" customWidth="1"/>
    <col min="8" max="16384" width="9.140625" style="101"/>
  </cols>
  <sheetData>
    <row r="1" spans="1:7" ht="21.75" x14ac:dyDescent="0.25">
      <c r="A1" s="100" t="s">
        <v>67</v>
      </c>
      <c r="B1" s="100"/>
      <c r="C1" s="100"/>
      <c r="D1" s="100"/>
      <c r="E1" s="100"/>
      <c r="F1" s="100"/>
      <c r="G1" s="100"/>
    </row>
    <row r="2" spans="1:7" x14ac:dyDescent="0.25">
      <c r="A2" s="5" t="s">
        <v>1</v>
      </c>
      <c r="B2" s="5"/>
      <c r="C2" s="102"/>
      <c r="G2" s="102"/>
    </row>
    <row r="3" spans="1:7" ht="22.5" x14ac:dyDescent="0.25">
      <c r="A3" s="105" t="s">
        <v>68</v>
      </c>
      <c r="B3" s="106"/>
      <c r="C3" s="107" t="s">
        <v>69</v>
      </c>
      <c r="D3" s="108"/>
      <c r="E3" s="109" t="s">
        <v>70</v>
      </c>
      <c r="F3" s="109"/>
      <c r="G3" s="109"/>
    </row>
    <row r="4" spans="1:7" ht="11.45" customHeight="1" x14ac:dyDescent="0.25">
      <c r="A4" s="110" t="s">
        <v>71</v>
      </c>
      <c r="B4" s="26"/>
      <c r="C4" s="111"/>
      <c r="D4" s="112"/>
      <c r="E4" s="113"/>
      <c r="F4" s="112"/>
      <c r="G4" s="114"/>
    </row>
    <row r="5" spans="1:7" ht="11.45" customHeight="1" x14ac:dyDescent="0.25">
      <c r="A5" s="30" t="s">
        <v>133</v>
      </c>
      <c r="B5" s="26"/>
      <c r="C5" s="115">
        <v>3057952</v>
      </c>
      <c r="D5" s="116"/>
      <c r="E5" s="117" t="s">
        <v>72</v>
      </c>
      <c r="F5" s="118"/>
      <c r="G5" s="119">
        <v>178050</v>
      </c>
    </row>
    <row r="6" spans="1:7" ht="11.45" customHeight="1" x14ac:dyDescent="0.25">
      <c r="A6" s="30" t="s">
        <v>134</v>
      </c>
      <c r="B6" s="26"/>
      <c r="C6" s="120">
        <v>321489</v>
      </c>
      <c r="D6" s="116"/>
    </row>
    <row r="7" spans="1:7" ht="11.45" customHeight="1" x14ac:dyDescent="0.25">
      <c r="A7" s="30" t="s">
        <v>135</v>
      </c>
      <c r="B7" s="112"/>
      <c r="C7" s="120">
        <v>1100492</v>
      </c>
      <c r="D7" s="116"/>
      <c r="E7" s="117" t="s">
        <v>73</v>
      </c>
      <c r="F7" s="117"/>
      <c r="G7" s="117"/>
    </row>
    <row r="8" spans="1:7" ht="11.45" customHeight="1" x14ac:dyDescent="0.25">
      <c r="A8" s="30" t="s">
        <v>136</v>
      </c>
      <c r="B8" s="26"/>
      <c r="C8" s="120">
        <v>26266</v>
      </c>
      <c r="D8" s="116"/>
      <c r="E8" s="121" t="s">
        <v>75</v>
      </c>
      <c r="F8" s="122"/>
      <c r="G8" s="123">
        <v>40517</v>
      </c>
    </row>
    <row r="9" spans="1:7" x14ac:dyDescent="0.25">
      <c r="A9" s="30" t="s">
        <v>77</v>
      </c>
      <c r="B9" s="26"/>
      <c r="C9" s="120">
        <v>61366</v>
      </c>
      <c r="D9" s="116"/>
      <c r="E9" s="124" t="s">
        <v>78</v>
      </c>
      <c r="F9" s="118"/>
      <c r="G9" s="125">
        <v>9028</v>
      </c>
    </row>
    <row r="10" spans="1:7" ht="11.45" customHeight="1" x14ac:dyDescent="0.25">
      <c r="A10" s="9"/>
      <c r="B10" s="126"/>
      <c r="C10" s="127">
        <f>SUM(C5:C9)</f>
        <v>4567565</v>
      </c>
      <c r="D10" s="116"/>
      <c r="E10" s="124" t="s">
        <v>138</v>
      </c>
      <c r="F10" s="118"/>
      <c r="G10" s="125">
        <v>1654</v>
      </c>
    </row>
    <row r="11" spans="1:7" ht="11.45" customHeight="1" x14ac:dyDescent="0.25">
      <c r="A11" s="30" t="s">
        <v>137</v>
      </c>
      <c r="B11" s="26"/>
      <c r="C11" s="120">
        <v>-979837</v>
      </c>
      <c r="D11" s="116"/>
      <c r="E11" s="124" t="s">
        <v>79</v>
      </c>
      <c r="F11" s="118"/>
      <c r="G11" s="125">
        <v>13020</v>
      </c>
    </row>
    <row r="12" spans="1:7" ht="11.45" customHeight="1" x14ac:dyDescent="0.25">
      <c r="A12" s="30" t="s">
        <v>130</v>
      </c>
      <c r="B12" s="26"/>
      <c r="C12" s="127">
        <f>SUM(C10:C11)</f>
        <v>3587728</v>
      </c>
      <c r="D12" s="116"/>
      <c r="E12" s="124" t="s">
        <v>80</v>
      </c>
      <c r="F12" s="118"/>
      <c r="G12" s="125">
        <v>3925</v>
      </c>
    </row>
    <row r="13" spans="1:7" ht="11.45" customHeight="1" x14ac:dyDescent="0.25">
      <c r="A13" s="30" t="s">
        <v>104</v>
      </c>
      <c r="B13" s="26"/>
      <c r="C13" s="120">
        <v>178050</v>
      </c>
      <c r="D13" s="116"/>
      <c r="E13" s="124" t="s">
        <v>139</v>
      </c>
      <c r="F13" s="118"/>
      <c r="G13" s="125">
        <v>1273</v>
      </c>
    </row>
    <row r="14" spans="1:7" ht="11.45" customHeight="1" x14ac:dyDescent="0.25">
      <c r="A14" s="30" t="s">
        <v>105</v>
      </c>
      <c r="B14" s="26"/>
      <c r="C14" s="127">
        <f>SUM(C12:C13)</f>
        <v>3765778</v>
      </c>
      <c r="D14" s="116"/>
      <c r="E14" s="124" t="s">
        <v>140</v>
      </c>
      <c r="F14" s="118"/>
      <c r="G14" s="125">
        <v>550</v>
      </c>
    </row>
    <row r="15" spans="1:7" x14ac:dyDescent="0.25">
      <c r="A15" s="26" t="s">
        <v>81</v>
      </c>
      <c r="B15" s="26"/>
      <c r="C15" s="120">
        <v>154430</v>
      </c>
      <c r="D15" s="116"/>
      <c r="E15" s="124" t="s">
        <v>82</v>
      </c>
      <c r="F15" s="118"/>
      <c r="G15" s="125">
        <v>10577</v>
      </c>
    </row>
    <row r="16" spans="1:7" ht="11.45" customHeight="1" x14ac:dyDescent="0.25">
      <c r="A16" s="26" t="s">
        <v>106</v>
      </c>
      <c r="B16" s="26"/>
      <c r="C16" s="120">
        <v>275770</v>
      </c>
      <c r="D16" s="116"/>
      <c r="E16" s="124" t="s">
        <v>83</v>
      </c>
      <c r="F16" s="112"/>
      <c r="G16" s="128">
        <v>12905</v>
      </c>
    </row>
    <row r="17" spans="1:7" ht="11.45" customHeight="1" thickBot="1" x14ac:dyDescent="0.3">
      <c r="A17" s="26" t="s">
        <v>84</v>
      </c>
      <c r="B17" s="26"/>
      <c r="C17" s="120">
        <v>96652</v>
      </c>
      <c r="D17" s="116"/>
      <c r="E17" s="124" t="s">
        <v>85</v>
      </c>
      <c r="F17" s="118"/>
      <c r="G17" s="129">
        <f>SUM(G8:G16)</f>
        <v>93449</v>
      </c>
    </row>
    <row r="18" spans="1:7" ht="11.45" customHeight="1" thickTop="1" x14ac:dyDescent="0.25">
      <c r="A18" s="26" t="s">
        <v>107</v>
      </c>
      <c r="B18" s="26"/>
      <c r="C18" s="120">
        <v>93449</v>
      </c>
      <c r="D18" s="116"/>
    </row>
    <row r="19" spans="1:7" ht="11.45" customHeight="1" x14ac:dyDescent="0.25">
      <c r="A19" s="26" t="s">
        <v>96</v>
      </c>
      <c r="B19" s="26"/>
      <c r="C19" s="120">
        <v>22596</v>
      </c>
      <c r="D19" s="116"/>
      <c r="E19" s="130" t="s">
        <v>86</v>
      </c>
      <c r="F19" s="130"/>
      <c r="G19" s="130"/>
    </row>
    <row r="20" spans="1:7" ht="11.45" customHeight="1" x14ac:dyDescent="0.25">
      <c r="A20" s="26" t="s">
        <v>108</v>
      </c>
      <c r="B20" s="26"/>
      <c r="C20" s="120">
        <v>31415</v>
      </c>
      <c r="D20" s="116"/>
      <c r="E20" s="131" t="s">
        <v>87</v>
      </c>
      <c r="F20" s="112"/>
      <c r="G20" s="132">
        <v>32287</v>
      </c>
    </row>
    <row r="21" spans="1:7" ht="11.45" customHeight="1" x14ac:dyDescent="0.25">
      <c r="A21" s="26" t="s">
        <v>109</v>
      </c>
      <c r="B21" s="26"/>
      <c r="C21" s="120">
        <v>17374</v>
      </c>
      <c r="D21" s="116"/>
      <c r="E21" s="131" t="s">
        <v>74</v>
      </c>
      <c r="F21" s="112"/>
      <c r="G21" s="125">
        <v>68407</v>
      </c>
    </row>
    <row r="22" spans="1:7" ht="11.45" customHeight="1" x14ac:dyDescent="0.25">
      <c r="A22" s="30" t="s">
        <v>132</v>
      </c>
      <c r="B22" s="26"/>
      <c r="C22" s="120">
        <v>40846</v>
      </c>
      <c r="D22" s="116"/>
      <c r="E22" s="131" t="s">
        <v>76</v>
      </c>
      <c r="F22" s="118"/>
      <c r="G22" s="125">
        <v>24663</v>
      </c>
    </row>
    <row r="23" spans="1:7" ht="11.45" customHeight="1" x14ac:dyDescent="0.25">
      <c r="A23" s="26" t="s">
        <v>110</v>
      </c>
      <c r="B23" s="26"/>
      <c r="C23" s="120">
        <v>15413</v>
      </c>
      <c r="D23" s="116"/>
      <c r="E23" s="133" t="s">
        <v>88</v>
      </c>
      <c r="F23" s="118"/>
      <c r="G23" s="134">
        <v>16841</v>
      </c>
    </row>
    <row r="24" spans="1:7" ht="11.45" customHeight="1" x14ac:dyDescent="0.25">
      <c r="A24" s="26" t="s">
        <v>111</v>
      </c>
      <c r="B24" s="26"/>
      <c r="C24" s="135">
        <v>18932</v>
      </c>
      <c r="D24" s="116"/>
      <c r="E24" s="131" t="s">
        <v>83</v>
      </c>
      <c r="F24" s="118"/>
      <c r="G24" s="134">
        <v>688</v>
      </c>
    </row>
    <row r="25" spans="1:7" s="137" customFormat="1" ht="12" thickBot="1" x14ac:dyDescent="0.3">
      <c r="A25" s="26" t="s">
        <v>89</v>
      </c>
      <c r="B25" s="26"/>
      <c r="C25" s="136">
        <f>SUM(C14:C24)</f>
        <v>4532655</v>
      </c>
      <c r="D25" s="116"/>
      <c r="E25" s="131" t="s">
        <v>85</v>
      </c>
      <c r="F25" s="112"/>
      <c r="G25" s="129">
        <f>SUM(G20:G24)</f>
        <v>142886</v>
      </c>
    </row>
    <row r="26" spans="1:7" ht="11.45" customHeight="1" thickTop="1" x14ac:dyDescent="0.25">
      <c r="A26" s="9"/>
      <c r="B26" s="126"/>
      <c r="C26" s="120"/>
      <c r="D26" s="116"/>
      <c r="E26" s="101"/>
      <c r="F26" s="101"/>
    </row>
    <row r="27" spans="1:7" ht="11.45" customHeight="1" x14ac:dyDescent="0.25">
      <c r="A27" s="34" t="s">
        <v>112</v>
      </c>
      <c r="B27" s="26"/>
      <c r="C27" s="120"/>
      <c r="D27" s="116"/>
      <c r="E27" s="113"/>
      <c r="F27" s="112"/>
      <c r="G27" s="138"/>
    </row>
    <row r="28" spans="1:7" ht="11.45" customHeight="1" x14ac:dyDescent="0.25">
      <c r="A28" s="30" t="s">
        <v>113</v>
      </c>
      <c r="B28" s="26"/>
      <c r="C28" s="115">
        <v>624764</v>
      </c>
      <c r="D28" s="116"/>
      <c r="E28" s="113"/>
      <c r="F28" s="112"/>
      <c r="G28" s="138"/>
    </row>
    <row r="29" spans="1:7" ht="11.45" customHeight="1" x14ac:dyDescent="0.25">
      <c r="A29" s="30" t="s">
        <v>114</v>
      </c>
      <c r="B29" s="26"/>
      <c r="C29" s="139">
        <v>880012</v>
      </c>
      <c r="D29" s="116"/>
    </row>
    <row r="30" spans="1:7" ht="11.45" customHeight="1" x14ac:dyDescent="0.25">
      <c r="A30" s="30" t="s">
        <v>115</v>
      </c>
      <c r="B30" s="26"/>
      <c r="C30" s="139">
        <v>91500</v>
      </c>
      <c r="D30" s="116"/>
    </row>
    <row r="31" spans="1:7" ht="11.45" customHeight="1" x14ac:dyDescent="0.25">
      <c r="A31" s="30" t="s">
        <v>116</v>
      </c>
      <c r="B31" s="26"/>
      <c r="C31" s="120">
        <v>142886</v>
      </c>
      <c r="D31" s="116"/>
    </row>
    <row r="32" spans="1:7" ht="11.45" customHeight="1" x14ac:dyDescent="0.25">
      <c r="A32" s="30" t="s">
        <v>117</v>
      </c>
      <c r="B32" s="26"/>
      <c r="C32" s="120">
        <v>24918</v>
      </c>
      <c r="D32" s="116"/>
    </row>
    <row r="33" spans="1:7" ht="11.45" customHeight="1" x14ac:dyDescent="0.25">
      <c r="A33" s="30" t="s">
        <v>118</v>
      </c>
      <c r="B33" s="26"/>
      <c r="C33" s="120">
        <v>28421</v>
      </c>
      <c r="D33" s="116"/>
    </row>
    <row r="34" spans="1:7" ht="11.45" customHeight="1" x14ac:dyDescent="0.25">
      <c r="A34" s="30" t="s">
        <v>84</v>
      </c>
      <c r="B34" s="26"/>
      <c r="C34" s="120">
        <v>79768</v>
      </c>
      <c r="D34" s="116"/>
    </row>
    <row r="35" spans="1:7" ht="11.45" customHeight="1" x14ac:dyDescent="0.25">
      <c r="A35" s="30" t="s">
        <v>119</v>
      </c>
      <c r="B35" s="26"/>
      <c r="C35" s="120">
        <v>16241</v>
      </c>
      <c r="D35" s="116"/>
    </row>
    <row r="36" spans="1:7" ht="11.45" customHeight="1" x14ac:dyDescent="0.25">
      <c r="A36" s="30" t="s">
        <v>120</v>
      </c>
      <c r="B36" s="26"/>
      <c r="C36" s="120">
        <v>161</v>
      </c>
      <c r="D36" s="116"/>
    </row>
    <row r="37" spans="1:7" ht="11.45" customHeight="1" x14ac:dyDescent="0.25">
      <c r="A37" s="30" t="s">
        <v>90</v>
      </c>
      <c r="B37" s="26"/>
      <c r="C37" s="140">
        <v>1888671</v>
      </c>
      <c r="D37" s="116"/>
    </row>
    <row r="38" spans="1:7" ht="11.45" customHeight="1" x14ac:dyDescent="0.25">
      <c r="A38" s="30" t="s">
        <v>91</v>
      </c>
      <c r="B38" s="26"/>
      <c r="C38" s="135"/>
      <c r="D38" s="116"/>
    </row>
    <row r="39" spans="1:7" ht="11.45" customHeight="1" x14ac:dyDescent="0.25">
      <c r="A39" s="30" t="s">
        <v>55</v>
      </c>
      <c r="B39" s="26"/>
      <c r="C39" s="140">
        <v>8457</v>
      </c>
      <c r="D39" s="116"/>
    </row>
    <row r="40" spans="1:7" ht="11.45" customHeight="1" x14ac:dyDescent="0.25">
      <c r="A40" s="30" t="s">
        <v>121</v>
      </c>
      <c r="B40" s="26"/>
      <c r="C40" s="120"/>
      <c r="D40" s="116"/>
      <c r="E40" s="118"/>
      <c r="F40" s="112"/>
      <c r="G40" s="141"/>
    </row>
    <row r="41" spans="1:7" ht="11.45" customHeight="1" x14ac:dyDescent="0.25">
      <c r="A41" s="30" t="s">
        <v>97</v>
      </c>
      <c r="B41" s="26"/>
      <c r="C41" s="135"/>
      <c r="D41" s="116"/>
      <c r="E41" s="138"/>
      <c r="F41" s="138"/>
      <c r="G41" s="138"/>
    </row>
    <row r="42" spans="1:7" ht="11.45" customHeight="1" x14ac:dyDescent="0.25">
      <c r="A42" s="30" t="s">
        <v>122</v>
      </c>
      <c r="B42" s="26"/>
      <c r="C42" s="120">
        <v>134</v>
      </c>
      <c r="D42" s="116"/>
      <c r="E42" s="113"/>
      <c r="F42" s="112"/>
      <c r="G42" s="138"/>
    </row>
    <row r="43" spans="1:7" ht="11.45" customHeight="1" x14ac:dyDescent="0.25">
      <c r="A43" s="30" t="s">
        <v>123</v>
      </c>
      <c r="B43" s="26"/>
      <c r="C43" s="135">
        <v>2755574</v>
      </c>
      <c r="D43" s="116"/>
      <c r="E43" s="113"/>
      <c r="F43" s="112"/>
      <c r="G43" s="138"/>
    </row>
    <row r="44" spans="1:7" ht="11.45" customHeight="1" x14ac:dyDescent="0.25">
      <c r="A44" s="30" t="s">
        <v>124</v>
      </c>
      <c r="B44" s="26"/>
      <c r="C44" s="135">
        <v>20057</v>
      </c>
      <c r="D44" s="116"/>
      <c r="E44" s="138"/>
      <c r="F44" s="138"/>
      <c r="G44" s="138"/>
    </row>
    <row r="45" spans="1:7" ht="11.45" customHeight="1" x14ac:dyDescent="0.25">
      <c r="A45" s="30" t="s">
        <v>125</v>
      </c>
      <c r="B45" s="26"/>
      <c r="C45" s="142">
        <v>-498735</v>
      </c>
      <c r="D45" s="116"/>
      <c r="E45" s="113"/>
      <c r="F45" s="112"/>
      <c r="G45" s="138"/>
    </row>
    <row r="46" spans="1:7" ht="11.45" customHeight="1" x14ac:dyDescent="0.25">
      <c r="A46" s="30" t="s">
        <v>126</v>
      </c>
      <c r="B46" s="26"/>
      <c r="C46" s="120">
        <v>2277030</v>
      </c>
      <c r="D46" s="116"/>
      <c r="E46" s="138"/>
      <c r="F46" s="138"/>
      <c r="G46" s="138"/>
    </row>
    <row r="47" spans="1:7" ht="11.45" customHeight="1" x14ac:dyDescent="0.25">
      <c r="A47" s="30" t="s">
        <v>127</v>
      </c>
      <c r="B47" s="26"/>
      <c r="C47" s="120">
        <v>358497</v>
      </c>
      <c r="D47" s="116"/>
      <c r="E47" s="138"/>
      <c r="F47" s="138"/>
      <c r="G47" s="138"/>
    </row>
    <row r="48" spans="1:7" ht="11.45" customHeight="1" x14ac:dyDescent="0.25">
      <c r="A48" s="30" t="s">
        <v>128</v>
      </c>
      <c r="B48" s="26"/>
      <c r="C48" s="140">
        <v>2635527</v>
      </c>
      <c r="D48" s="116"/>
      <c r="E48" s="138"/>
      <c r="F48" s="138"/>
      <c r="G48" s="138"/>
    </row>
    <row r="49" spans="1:7" ht="11.45" customHeight="1" thickBot="1" x14ac:dyDescent="0.3">
      <c r="A49" s="30" t="s">
        <v>129</v>
      </c>
      <c r="B49" s="26"/>
      <c r="C49" s="143">
        <v>4532655</v>
      </c>
      <c r="D49" s="116"/>
      <c r="E49" s="138"/>
      <c r="F49" s="138"/>
      <c r="G49" s="138"/>
    </row>
    <row r="50" spans="1:7" s="148" customFormat="1" ht="8.4499999999999993" customHeight="1" thickTop="1" x14ac:dyDescent="0.25">
      <c r="A50" s="144"/>
      <c r="B50" s="145"/>
      <c r="C50" s="146"/>
      <c r="D50" s="147"/>
    </row>
    <row r="51" spans="1:7" s="137" customFormat="1" ht="11.25" x14ac:dyDescent="0.25">
      <c r="A51" s="30"/>
      <c r="B51" s="26"/>
      <c r="D51" s="149"/>
    </row>
    <row r="52" spans="1:7" x14ac:dyDescent="0.25">
      <c r="C52" s="150"/>
      <c r="E52" s="101"/>
      <c r="F52" s="101"/>
    </row>
  </sheetData>
  <mergeCells count="3">
    <mergeCell ref="A1:G1"/>
    <mergeCell ref="E3:G3"/>
    <mergeCell ref="E19:G19"/>
  </mergeCells>
  <pageMargins left="0.7" right="0.7" top="0.75" bottom="0.75" header="0.3" footer="0.3"/>
  <pageSetup scale="63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8EE9-93AC-4C0E-8925-06A13173A5BA}">
  <dimension ref="A1:J49"/>
  <sheetViews>
    <sheetView zoomScale="85" zoomScaleNormal="85" workbookViewId="0">
      <selection activeCell="I27" sqref="I27"/>
    </sheetView>
  </sheetViews>
  <sheetFormatPr defaultColWidth="9.140625" defaultRowHeight="13.5" x14ac:dyDescent="0.25"/>
  <cols>
    <col min="1" max="1" width="60.85546875" style="3" customWidth="1"/>
    <col min="2" max="2" width="1.42578125" style="8" customWidth="1"/>
    <col min="3" max="3" width="13.42578125" style="3" customWidth="1"/>
    <col min="4" max="4" width="1.42578125" style="8" customWidth="1"/>
    <col min="5" max="5" width="13.42578125" style="3" customWidth="1"/>
    <col min="6" max="6" width="1.42578125" style="3" customWidth="1"/>
    <col min="7" max="16384" width="9.140625" style="3"/>
  </cols>
  <sheetData>
    <row r="1" spans="1:5" s="152" customFormat="1" ht="16.5" x14ac:dyDescent="0.3">
      <c r="A1" s="151" t="s">
        <v>92</v>
      </c>
      <c r="B1" s="151"/>
      <c r="C1" s="151"/>
      <c r="D1" s="151"/>
      <c r="E1" s="151"/>
    </row>
    <row r="2" spans="1:5" x14ac:dyDescent="0.25">
      <c r="A2" s="5" t="s">
        <v>1</v>
      </c>
      <c r="B2" s="6"/>
      <c r="C2" s="7"/>
      <c r="E2" s="7"/>
    </row>
    <row r="3" spans="1:5" x14ac:dyDescent="0.25">
      <c r="A3" s="153"/>
      <c r="B3" s="154"/>
      <c r="C3" s="7"/>
      <c r="E3" s="7"/>
    </row>
    <row r="4" spans="1:5" ht="46.5" x14ac:dyDescent="0.25">
      <c r="A4" s="155" t="s">
        <v>68</v>
      </c>
      <c r="B4" s="17"/>
      <c r="C4" s="21" t="s">
        <v>93</v>
      </c>
      <c r="D4" s="156"/>
      <c r="E4" s="21" t="s">
        <v>94</v>
      </c>
    </row>
    <row r="5" spans="1:5" x14ac:dyDescent="0.25">
      <c r="A5" s="110" t="str">
        <f>SP_BalSht_T1!$A$4</f>
        <v>Real estate</v>
      </c>
      <c r="B5" s="27"/>
      <c r="C5" s="23"/>
      <c r="D5" s="24"/>
      <c r="E5" s="23"/>
    </row>
    <row r="6" spans="1:5" x14ac:dyDescent="0.25">
      <c r="A6" s="26" t="str">
        <f>SP_BalSht_T1!A5</f>
        <v>Buildings and improvements</v>
      </c>
      <c r="B6" s="27"/>
      <c r="C6" s="55">
        <v>-440879</v>
      </c>
      <c r="D6" s="56"/>
      <c r="E6" s="55">
        <v>318265</v>
      </c>
    </row>
    <row r="7" spans="1:5" x14ac:dyDescent="0.25">
      <c r="A7" s="26" t="str">
        <f>SP_BalSht_T1!A6</f>
        <v>Tenant improvements</v>
      </c>
      <c r="B7" s="27"/>
      <c r="C7" s="57">
        <v>-33914</v>
      </c>
      <c r="D7" s="56"/>
      <c r="E7" s="57">
        <v>14632</v>
      </c>
    </row>
    <row r="8" spans="1:5" x14ac:dyDescent="0.25">
      <c r="A8" s="26" t="str">
        <f>SP_BalSht_T1!A7</f>
        <v>Land</v>
      </c>
      <c r="B8" s="27"/>
      <c r="C8" s="57">
        <v>-162498</v>
      </c>
      <c r="D8" s="56"/>
      <c r="E8" s="57">
        <v>123340</v>
      </c>
    </row>
    <row r="9" spans="1:5" x14ac:dyDescent="0.25">
      <c r="A9" s="26" t="str">
        <f>SP_BalSht_T1!$A$8</f>
        <v>Construction in progress</v>
      </c>
      <c r="B9" s="27"/>
      <c r="C9" s="57">
        <v>-3324</v>
      </c>
      <c r="D9" s="56"/>
      <c r="E9" s="57">
        <v>1907</v>
      </c>
    </row>
    <row r="10" spans="1:5" x14ac:dyDescent="0.25">
      <c r="A10" s="26" t="s">
        <v>77</v>
      </c>
      <c r="B10" s="27"/>
      <c r="C10" s="57">
        <v>-21584</v>
      </c>
      <c r="D10" s="56"/>
      <c r="E10" s="57">
        <v>21817</v>
      </c>
    </row>
    <row r="11" spans="1:5" x14ac:dyDescent="0.25">
      <c r="A11" s="9"/>
      <c r="B11" s="10"/>
      <c r="C11" s="157">
        <f>SUM(C6:C10)</f>
        <v>-662199</v>
      </c>
      <c r="D11" s="56"/>
      <c r="E11" s="157">
        <f>SUM(E6:E10)</f>
        <v>479961</v>
      </c>
    </row>
    <row r="12" spans="1:5" x14ac:dyDescent="0.25">
      <c r="A12" s="26" t="str">
        <f>SP_BalSht_T1!A11</f>
        <v>Less: Accumulated depreciation and amortization</v>
      </c>
      <c r="B12" s="27"/>
      <c r="C12" s="57">
        <v>105730</v>
      </c>
      <c r="D12" s="56"/>
      <c r="E12" s="57">
        <v>-62959</v>
      </c>
    </row>
    <row r="13" spans="1:5" x14ac:dyDescent="0.25">
      <c r="A13" s="26" t="str">
        <f>SP_BalSht_T1!A12</f>
        <v>Operating real estate, net</v>
      </c>
      <c r="B13" s="27"/>
      <c r="C13" s="157">
        <f>SUM(C11:C12)</f>
        <v>-556469</v>
      </c>
      <c r="D13" s="56"/>
      <c r="E13" s="157">
        <f>SUM(E11:E12)</f>
        <v>417002</v>
      </c>
    </row>
    <row r="14" spans="1:5" x14ac:dyDescent="0.25">
      <c r="A14" s="26" t="str">
        <f>SP_BalSht_T1!A13</f>
        <v>Real estate under development</v>
      </c>
      <c r="B14" s="27"/>
      <c r="C14" s="31">
        <v>0</v>
      </c>
      <c r="D14" s="56"/>
      <c r="E14" s="57">
        <v>2217</v>
      </c>
    </row>
    <row r="15" spans="1:5" x14ac:dyDescent="0.25">
      <c r="A15" s="41" t="str">
        <f>SP_BalSht_T1!$A$14</f>
        <v>Net investments in real estate</v>
      </c>
      <c r="B15" s="27"/>
      <c r="C15" s="157">
        <f>SUM(C13:C14)</f>
        <v>-556469</v>
      </c>
      <c r="D15" s="56"/>
      <c r="E15" s="157">
        <f>SUM(E13:E14)</f>
        <v>419219</v>
      </c>
    </row>
    <row r="16" spans="1:5" x14ac:dyDescent="0.25">
      <c r="A16" s="26" t="s">
        <v>95</v>
      </c>
      <c r="B16" s="27"/>
      <c r="C16" s="31">
        <v>52590</v>
      </c>
      <c r="D16" s="56"/>
      <c r="E16" s="31">
        <v>55373</v>
      </c>
    </row>
    <row r="17" spans="1:8" x14ac:dyDescent="0.25">
      <c r="A17" s="26" t="str">
        <f>SP_BalSht_T1!A16</f>
        <v>Investments in and advances to unconsolidated affiliates</v>
      </c>
      <c r="B17" s="27"/>
      <c r="C17" s="57">
        <v>-21242</v>
      </c>
      <c r="D17" s="56"/>
      <c r="E17" s="57">
        <v>-231806</v>
      </c>
      <c r="H17" s="36"/>
    </row>
    <row r="18" spans="1:8" x14ac:dyDescent="0.25">
      <c r="A18" s="26" t="str">
        <f>SP_BalSht_T1!A17</f>
        <v>Lease intangibles, net</v>
      </c>
      <c r="B18" s="27"/>
      <c r="C18" s="57">
        <v>-18271</v>
      </c>
      <c r="D18" s="56"/>
      <c r="E18" s="57">
        <v>49714</v>
      </c>
    </row>
    <row r="19" spans="1:8" x14ac:dyDescent="0.25">
      <c r="A19" s="26" t="str">
        <f>SP_BalSht_T1!A18</f>
        <v>Other assets, net</v>
      </c>
      <c r="B19" s="27"/>
      <c r="C19" s="57">
        <v>10177</v>
      </c>
      <c r="D19" s="56"/>
      <c r="E19" s="57">
        <v>7928</v>
      </c>
    </row>
    <row r="20" spans="1:8" x14ac:dyDescent="0.25">
      <c r="A20" s="26" t="s">
        <v>96</v>
      </c>
      <c r="B20" s="27"/>
      <c r="C20" s="31">
        <v>-1127</v>
      </c>
      <c r="D20" s="56"/>
      <c r="E20" s="31">
        <v>0</v>
      </c>
    </row>
    <row r="21" spans="1:8" x14ac:dyDescent="0.25">
      <c r="A21" s="26" t="str">
        <f>SP_BalSht_T1!A20</f>
        <v>Cash and cash equivalents</v>
      </c>
      <c r="B21" s="27"/>
      <c r="C21" s="31">
        <v>-15376</v>
      </c>
      <c r="D21" s="56"/>
      <c r="E21" s="31">
        <v>9278</v>
      </c>
    </row>
    <row r="22" spans="1:8" x14ac:dyDescent="0.25">
      <c r="A22" s="26" t="str">
        <f>SP_BalSht_T1!A21</f>
        <v>Restricted cash</v>
      </c>
      <c r="B22" s="27"/>
      <c r="C22" s="57">
        <v>-2956</v>
      </c>
      <c r="D22" s="56"/>
      <c r="E22" s="57">
        <v>3605</v>
      </c>
    </row>
    <row r="23" spans="1:8" x14ac:dyDescent="0.25">
      <c r="A23" s="26" t="str">
        <f>SP_BalSht_T1!A22</f>
        <v>Straight-line rents receivable, net</v>
      </c>
      <c r="B23" s="27"/>
      <c r="C23" s="57">
        <v>-6183</v>
      </c>
      <c r="D23" s="56"/>
      <c r="E23" s="57">
        <v>4554</v>
      </c>
    </row>
    <row r="24" spans="1:8" x14ac:dyDescent="0.25">
      <c r="A24" s="26" t="str">
        <f>SP_BalSht_T1!A23</f>
        <v>Rents receivable, net</v>
      </c>
      <c r="B24" s="27"/>
      <c r="C24" s="57">
        <v>-4612</v>
      </c>
      <c r="D24" s="56"/>
      <c r="E24" s="57">
        <v>1621</v>
      </c>
    </row>
    <row r="25" spans="1:8" x14ac:dyDescent="0.25">
      <c r="A25" s="26" t="str">
        <f>SP_BalSht_T1!A24</f>
        <v>Assets of property held for sale</v>
      </c>
      <c r="B25" s="27"/>
      <c r="C25" s="31">
        <v>-27953</v>
      </c>
      <c r="D25" s="56"/>
      <c r="E25" s="31">
        <v>17426</v>
      </c>
    </row>
    <row r="26" spans="1:8" ht="14.25" thickBot="1" x14ac:dyDescent="0.3">
      <c r="A26" s="26" t="str">
        <f>SP_BalSht_T1!$A$25</f>
        <v>Total assets</v>
      </c>
      <c r="B26" s="27"/>
      <c r="C26" s="158">
        <f>SUM(C15:C25)</f>
        <v>-591422</v>
      </c>
      <c r="D26" s="56"/>
      <c r="E26" s="158">
        <f>SUM(E15:E25)</f>
        <v>336912</v>
      </c>
    </row>
    <row r="27" spans="1:8" ht="14.25" thickTop="1" x14ac:dyDescent="0.25">
      <c r="A27" s="9"/>
      <c r="B27" s="10"/>
      <c r="C27" s="57"/>
      <c r="D27" s="56"/>
      <c r="E27" s="57"/>
    </row>
    <row r="28" spans="1:8" x14ac:dyDescent="0.25">
      <c r="A28" s="22" t="str">
        <f>SP_BalSht_T1!$A$27</f>
        <v>Liabilities:</v>
      </c>
      <c r="B28" s="27"/>
      <c r="C28" s="57"/>
      <c r="D28" s="56"/>
      <c r="E28" s="57"/>
    </row>
    <row r="29" spans="1:8" x14ac:dyDescent="0.25">
      <c r="A29" s="159" t="str">
        <f>SP_BalSht_T1!A28</f>
        <v>Mortgage and other notes payable, net</v>
      </c>
      <c r="B29" s="27"/>
      <c r="C29" s="55">
        <v>-327606</v>
      </c>
      <c r="D29" s="56"/>
      <c r="E29" s="55">
        <v>289931</v>
      </c>
    </row>
    <row r="30" spans="1:8" x14ac:dyDescent="0.25">
      <c r="A30" s="159" t="str">
        <f>SP_BalSht_T1!A29</f>
        <v>Unsecured notes payable, net</v>
      </c>
      <c r="B30" s="27"/>
      <c r="C30" s="31">
        <v>361</v>
      </c>
      <c r="D30" s="56"/>
      <c r="E30" s="31">
        <v>0</v>
      </c>
    </row>
    <row r="31" spans="1:8" x14ac:dyDescent="0.25">
      <c r="A31" s="159" t="str">
        <f>SP_BalSht_T1!A30</f>
        <v>Unsecured line of credit</v>
      </c>
      <c r="B31" s="27"/>
      <c r="C31" s="31">
        <v>0</v>
      </c>
      <c r="D31" s="56"/>
      <c r="E31" s="31">
        <v>0</v>
      </c>
    </row>
    <row r="32" spans="1:8" x14ac:dyDescent="0.25">
      <c r="A32" s="159" t="str">
        <f>SP_BalSht_T1!A31</f>
        <v>Accounts payable and other liabilities</v>
      </c>
      <c r="B32" s="27"/>
      <c r="C32" s="57">
        <v>-36527</v>
      </c>
      <c r="D32" s="56"/>
      <c r="E32" s="57">
        <v>34454</v>
      </c>
    </row>
    <row r="33" spans="1:10" x14ac:dyDescent="0.25">
      <c r="A33" s="159" t="str">
        <f>SP_BalSht_T1!A32</f>
        <v>Lease liabilities - operating leases</v>
      </c>
      <c r="B33" s="27"/>
      <c r="C33" s="31">
        <v>-1175</v>
      </c>
      <c r="D33" s="56"/>
      <c r="E33" s="31">
        <v>4</v>
      </c>
    </row>
    <row r="34" spans="1:10" x14ac:dyDescent="0.25">
      <c r="A34" s="159" t="str">
        <f>SP_BalSht_T1!A33</f>
        <v>Dividends and distributions payable</v>
      </c>
      <c r="B34" s="27"/>
      <c r="C34" s="31">
        <v>0</v>
      </c>
      <c r="D34" s="56"/>
      <c r="E34" s="31">
        <v>0</v>
      </c>
    </row>
    <row r="35" spans="1:10" x14ac:dyDescent="0.25">
      <c r="A35" s="159" t="str">
        <f>SP_BalSht_T1!A34</f>
        <v>Lease intangibles, net</v>
      </c>
      <c r="B35" s="27"/>
      <c r="C35" s="31">
        <v>-18156</v>
      </c>
      <c r="D35" s="56"/>
      <c r="E35" s="31">
        <v>28764</v>
      </c>
    </row>
    <row r="36" spans="1:10" x14ac:dyDescent="0.25">
      <c r="A36" s="159" t="str">
        <f>SP_BalSht_T1!A35</f>
        <v>Distributions in excess of income from, and investments in, unconsolidated affiliates</v>
      </c>
      <c r="B36" s="27"/>
      <c r="C36" s="31">
        <v>0</v>
      </c>
      <c r="D36" s="56"/>
      <c r="E36" s="31">
        <v>-16241</v>
      </c>
    </row>
    <row r="37" spans="1:10" x14ac:dyDescent="0.25">
      <c r="A37" s="159" t="str">
        <f>SP_BalSht_T1!A36</f>
        <v>Liabilities of property held for sale</v>
      </c>
      <c r="B37" s="27"/>
      <c r="C37" s="31">
        <v>-161</v>
      </c>
      <c r="D37" s="56"/>
      <c r="E37" s="31">
        <v>0</v>
      </c>
    </row>
    <row r="38" spans="1:10" x14ac:dyDescent="0.25">
      <c r="A38" s="160" t="str">
        <f>SP_BalSht_T1!A37</f>
        <v>Total liabilities</v>
      </c>
      <c r="B38" s="27"/>
      <c r="C38" s="157">
        <f>SUM(C29:C37)</f>
        <v>-383264</v>
      </c>
      <c r="D38" s="56"/>
      <c r="E38" s="157">
        <f>SUM(E29:E37)</f>
        <v>336912</v>
      </c>
    </row>
    <row r="39" spans="1:10" x14ac:dyDescent="0.25">
      <c r="A39" s="159" t="str">
        <f>SP_BalSht_T1!A38</f>
        <v>Commitments and contingencies</v>
      </c>
      <c r="B39" s="27"/>
      <c r="C39" s="31"/>
      <c r="D39" s="161"/>
      <c r="E39" s="31"/>
    </row>
    <row r="40" spans="1:10" x14ac:dyDescent="0.25">
      <c r="A40" s="160" t="s">
        <v>97</v>
      </c>
      <c r="B40" s="27"/>
      <c r="C40" s="31"/>
      <c r="D40" s="161"/>
      <c r="E40" s="31"/>
    </row>
    <row r="41" spans="1:10" x14ac:dyDescent="0.25">
      <c r="A41" s="159" t="str">
        <f>SP_BalSht_T1!A42</f>
        <v>Common shares, $0.001 par value per share, authorized 200,000,000 shares, issued and outstanding 133,513,864 and 131,036,560 shares as of March 31, 2026 and December 31, 2025, respectively</v>
      </c>
      <c r="B41" s="27"/>
      <c r="C41" s="31">
        <v>0</v>
      </c>
      <c r="D41" s="161"/>
      <c r="E41" s="31">
        <v>0</v>
      </c>
    </row>
    <row r="42" spans="1:10" x14ac:dyDescent="0.25">
      <c r="A42" s="162" t="str">
        <f>SP_BalSht_T1!A43</f>
        <v>Additional paid-in capital</v>
      </c>
      <c r="B42" s="27"/>
      <c r="C42" s="31">
        <v>0</v>
      </c>
      <c r="D42" s="161"/>
      <c r="E42" s="31">
        <v>0</v>
      </c>
    </row>
    <row r="43" spans="1:10" x14ac:dyDescent="0.25">
      <c r="A43" s="162" t="str">
        <f>SP_BalSht_T1!A44</f>
        <v>Accumulated other comprehensive income</v>
      </c>
      <c r="B43" s="27"/>
      <c r="C43" s="31">
        <v>0</v>
      </c>
      <c r="D43" s="161"/>
      <c r="E43" s="31">
        <v>0</v>
      </c>
    </row>
    <row r="44" spans="1:10" x14ac:dyDescent="0.25">
      <c r="A44" s="162" t="str">
        <f>SP_BalSht_T1!A45</f>
        <v>Distributions in excess of accumulated earnings</v>
      </c>
      <c r="B44" s="27"/>
      <c r="C44" s="31">
        <v>0</v>
      </c>
      <c r="D44" s="161"/>
      <c r="E44" s="31">
        <v>0</v>
      </c>
    </row>
    <row r="45" spans="1:10" x14ac:dyDescent="0.25">
      <c r="A45" s="162" t="str">
        <f>SP_BalSht_T1!A46</f>
        <v>Total Acadia shareholders’ equity</v>
      </c>
      <c r="B45" s="27"/>
      <c r="C45" s="163">
        <f>SUM(C41:C44)</f>
        <v>0</v>
      </c>
      <c r="D45" s="161"/>
      <c r="E45" s="163">
        <f>SUM(E41:E44)</f>
        <v>0</v>
      </c>
    </row>
    <row r="46" spans="1:10" x14ac:dyDescent="0.25">
      <c r="A46" s="159" t="str">
        <f>SP_BalSht_T1!A47</f>
        <v>Noncontrolling interests</v>
      </c>
      <c r="B46" s="27"/>
      <c r="C46" s="57">
        <v>-208158</v>
      </c>
      <c r="D46" s="56"/>
      <c r="E46" s="31">
        <v>0</v>
      </c>
      <c r="J46" s="36"/>
    </row>
    <row r="47" spans="1:10" s="15" customFormat="1" x14ac:dyDescent="0.25">
      <c r="A47" s="159" t="str">
        <f>SP_BalSht_T1!A48</f>
        <v>Total equity</v>
      </c>
      <c r="B47" s="12"/>
      <c r="C47" s="157">
        <f>C46+C45</f>
        <v>-208158</v>
      </c>
      <c r="D47" s="56"/>
      <c r="E47" s="163">
        <f>E46+E45</f>
        <v>0</v>
      </c>
      <c r="G47" s="3"/>
    </row>
    <row r="48" spans="1:10" ht="14.25" thickBot="1" x14ac:dyDescent="0.3">
      <c r="A48" s="159" t="str">
        <f>SP_BalSht_T1!A49</f>
        <v>Total liabilities, redeemable noncontrolling interests, and equity</v>
      </c>
      <c r="C48" s="158">
        <f>C38+C47</f>
        <v>-591422</v>
      </c>
      <c r="D48" s="56"/>
      <c r="E48" s="158">
        <f>E38+E47</f>
        <v>336912</v>
      </c>
      <c r="G48" s="13"/>
    </row>
    <row r="49" spans="1:1" ht="14.25" thickTop="1" x14ac:dyDescent="0.25">
      <c r="A49" s="159"/>
    </row>
  </sheetData>
  <mergeCells count="1">
    <mergeCell ref="A1:E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SP_IncStmt_T1</vt:lpstr>
      <vt:lpstr>SP_IncStmt_Det_T1</vt:lpstr>
      <vt:lpstr>SP_IncStmt_PRAdj_T1</vt:lpstr>
      <vt:lpstr>SP_BalSht_T1</vt:lpstr>
      <vt:lpstr>SP_BalSht_PRAdj_T1</vt:lpstr>
      <vt:lpstr>SP_BalSht_PRAdj_T1!Print_Area</vt:lpstr>
      <vt:lpstr>SP_BalSht_T1!Print_Area</vt:lpstr>
      <vt:lpstr>SP_IncStmt_Det_T1!Print_Area</vt:lpstr>
      <vt:lpstr>SP_IncStmt_PRAdj_T1!Print_Area</vt:lpstr>
      <vt:lpstr>SP_IncStmt_T1!Print_Area</vt:lpstr>
      <vt:lpstr>SP_BalSht_PRAdj_T1</vt:lpstr>
      <vt:lpstr>SP_BalSht_T1</vt:lpstr>
      <vt:lpstr>SP_IncStmt_Det_T1</vt:lpstr>
      <vt:lpstr>SP_IncStmt_PRAdj_T1</vt:lpstr>
      <vt:lpstr>SP_IncStmt_T1</vt:lpstr>
      <vt:lpstr>SP_IncStmt_T2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Pipitone</dc:creator>
  <cp:lastModifiedBy>Erica Pipitone</cp:lastModifiedBy>
  <dcterms:created xsi:type="dcterms:W3CDTF">2026-04-28T14:10:47Z</dcterms:created>
  <dcterms:modified xsi:type="dcterms:W3CDTF">2026-04-28T14:37:40Z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